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6300" windowHeight="14237" activeTab="3"/>
  </bookViews>
  <sheets>
    <sheet name="dlhodobé nájmy" sheetId="1" r:id="rId1"/>
    <sheet name="krátkodobé nájmy" sheetId="2" r:id="rId2"/>
    <sheet name="voľný prenájom" sheetId="3" r:id="rId3"/>
    <sheet name="využiteľnosť" sheetId="4" r:id="rId4"/>
  </sheets>
  <externalReferences>
    <externalReference r:id="rId5"/>
  </externalReferences>
  <calcPr calcId="152511"/>
</workbook>
</file>

<file path=xl/calcChain.xml><?xml version="1.0" encoding="utf-8"?>
<calcChain xmlns="http://schemas.openxmlformats.org/spreadsheetml/2006/main">
  <c r="G9" i="2" l="1"/>
  <c r="I8" i="2" l="1"/>
  <c r="H8" i="2"/>
  <c r="I7" i="2"/>
  <c r="H7" i="2"/>
  <c r="G7" i="2" s="1"/>
  <c r="I6" i="2"/>
  <c r="G6" i="2" s="1"/>
  <c r="H6" i="2"/>
  <c r="K15" i="1"/>
  <c r="J15" i="1"/>
  <c r="G15" i="1"/>
  <c r="C15" i="1"/>
  <c r="B15" i="1"/>
  <c r="H14" i="1"/>
  <c r="G14" i="1" s="1"/>
  <c r="C14" i="1"/>
  <c r="B14" i="1"/>
  <c r="I13" i="1"/>
  <c r="H13" i="1"/>
  <c r="G13" i="1"/>
  <c r="C13" i="1"/>
  <c r="B13" i="1"/>
  <c r="I11" i="1"/>
  <c r="H11" i="1"/>
  <c r="C11" i="1"/>
  <c r="B11" i="1"/>
  <c r="A11" i="1"/>
  <c r="I10" i="1"/>
  <c r="H10" i="1"/>
  <c r="G10" i="1"/>
  <c r="C10" i="1"/>
  <c r="B10" i="1"/>
  <c r="A10" i="1"/>
  <c r="G9" i="1"/>
  <c r="B9" i="1"/>
  <c r="C8" i="1"/>
  <c r="G7" i="1"/>
  <c r="C7" i="1"/>
  <c r="B7" i="1"/>
  <c r="I6" i="1"/>
  <c r="H6" i="1"/>
  <c r="G6" i="1" s="1"/>
  <c r="C6" i="1"/>
  <c r="G8" i="2" l="1"/>
</calcChain>
</file>

<file path=xl/sharedStrings.xml><?xml version="1.0" encoding="utf-8"?>
<sst xmlns="http://schemas.openxmlformats.org/spreadsheetml/2006/main" count="215" uniqueCount="121">
  <si>
    <t>Číslo</t>
  </si>
  <si>
    <t>Nájomca</t>
  </si>
  <si>
    <t>Predmet</t>
  </si>
  <si>
    <t xml:space="preserve">Účel </t>
  </si>
  <si>
    <t>Prenajatá</t>
  </si>
  <si>
    <t>Cena za nájom</t>
  </si>
  <si>
    <t>Ročné finančné</t>
  </si>
  <si>
    <t>Finančné plnenie</t>
  </si>
  <si>
    <t>Platnosť zmluvy</t>
  </si>
  <si>
    <t>zmluvy</t>
  </si>
  <si>
    <t>plocha v m2</t>
  </si>
  <si>
    <t>v EUR</t>
  </si>
  <si>
    <t>plnenie v EUR</t>
  </si>
  <si>
    <t>Nájom</t>
  </si>
  <si>
    <t>Energie</t>
  </si>
  <si>
    <t>Od</t>
  </si>
  <si>
    <t>Do</t>
  </si>
  <si>
    <t>KULLA</t>
  </si>
  <si>
    <t>nájomný byt</t>
  </si>
  <si>
    <t>12,66 / m2 / rok</t>
  </si>
  <si>
    <t>neurčito</t>
  </si>
  <si>
    <t>08-33-2017</t>
  </si>
  <si>
    <t>moderná</t>
  </si>
  <si>
    <t>3,05 / hod.</t>
  </si>
  <si>
    <t>gymnastika</t>
  </si>
  <si>
    <t>1,50 / hod.</t>
  </si>
  <si>
    <t>08-66-2018</t>
  </si>
  <si>
    <t>m.127, m.130, m.055</t>
  </si>
  <si>
    <t>administratíva</t>
  </si>
  <si>
    <t>10,00 / m2 / rok</t>
  </si>
  <si>
    <t>knižnica</t>
  </si>
  <si>
    <t>1,00 / m2 / rok</t>
  </si>
  <si>
    <t>1.1.2010</t>
  </si>
  <si>
    <t>31.12.2030</t>
  </si>
  <si>
    <t>tenisové</t>
  </si>
  <si>
    <t>0,033 / m2</t>
  </si>
  <si>
    <t>1.6.2008</t>
  </si>
  <si>
    <t>31.5.2028</t>
  </si>
  <si>
    <t>kurty</t>
  </si>
  <si>
    <t>0,232 / m2</t>
  </si>
  <si>
    <t>08-30-2015</t>
  </si>
  <si>
    <t>moderný tanec</t>
  </si>
  <si>
    <t>8,30 / m2 / rok</t>
  </si>
  <si>
    <t>3.7.2015</t>
  </si>
  <si>
    <t>2.7.2025</t>
  </si>
  <si>
    <t>08-65-2018</t>
  </si>
  <si>
    <t>08-67-2015</t>
  </si>
  <si>
    <t>2,00 / hod.</t>
  </si>
  <si>
    <t>Základná škola, Prokofievova 5, 851 01 Bratislava</t>
  </si>
  <si>
    <t>Evidencia zmlúv o dlhodobom nájme NM v správe MČ Bratislava - Petržalka a jej organizácií k 4.3.2019</t>
  </si>
  <si>
    <t>Ing. Michal Belányi</t>
  </si>
  <si>
    <t>19/2018</t>
  </si>
  <si>
    <t>výtvarný odbor</t>
  </si>
  <si>
    <t>1,20 / hod.</t>
  </si>
  <si>
    <t>18/2018</t>
  </si>
  <si>
    <t>SZUŠ</t>
  </si>
  <si>
    <t>m. 326</t>
  </si>
  <si>
    <t>20/2018</t>
  </si>
  <si>
    <t>m.121,122</t>
  </si>
  <si>
    <t>Dátum:</t>
  </si>
  <si>
    <t>4/2019</t>
  </si>
  <si>
    <t>Jogaapilates</t>
  </si>
  <si>
    <t>jóga a pilates</t>
  </si>
  <si>
    <t>Evidencia zmlúv o krátkodobom nájme NM v správe MČ Bratislava - Petržalka a jej organizácií k 4.3.2019</t>
  </si>
  <si>
    <t>Evidencia voľných priestorov pre účely nájmu NM v správe MČ Bratislava - Petržalka a jej organizácií k 4.3.2019</t>
  </si>
  <si>
    <t>V priestoroch školy sa nenachádzajú ďalšie voľné priestory, ktoré by mohli byť poskytnuté za účelom dlhodobého alebo</t>
  </si>
  <si>
    <t>krátkodobého prenájmu</t>
  </si>
  <si>
    <t>Počet hodín</t>
  </si>
  <si>
    <t>za týždeň</t>
  </si>
  <si>
    <t>priestor</t>
  </si>
  <si>
    <t>dopoludnie</t>
  </si>
  <si>
    <t>popoludní</t>
  </si>
  <si>
    <t>nájom</t>
  </si>
  <si>
    <t>A1</t>
  </si>
  <si>
    <t>KMG Danubia</t>
  </si>
  <si>
    <t>3/2010</t>
  </si>
  <si>
    <t>Knižnica</t>
  </si>
  <si>
    <t>dlhodobý nájom</t>
  </si>
  <si>
    <t>B1/ príz.</t>
  </si>
  <si>
    <t>B1/1. poschodie</t>
  </si>
  <si>
    <t>B1/2. poschodie</t>
  </si>
  <si>
    <t>vyučovací proces</t>
  </si>
  <si>
    <t>ŠKD, krúžkové činnosti</t>
  </si>
  <si>
    <t>B2/1. poschodie</t>
  </si>
  <si>
    <t>odborné učebne</t>
  </si>
  <si>
    <t>B2/2. poschodie</t>
  </si>
  <si>
    <t>krúžkové činnosti</t>
  </si>
  <si>
    <t>arteterapia, muzikoterapia</t>
  </si>
  <si>
    <t>B2/prízemie</t>
  </si>
  <si>
    <t>odborné učebne - voľné celý deň</t>
  </si>
  <si>
    <t>B3/prízemie</t>
  </si>
  <si>
    <t>odborná učebňa</t>
  </si>
  <si>
    <t>Umenie pre deti</t>
  </si>
  <si>
    <t>08-65-18</t>
  </si>
  <si>
    <t>08-67-15</t>
  </si>
  <si>
    <t>nevyužité, zdemolované,  pred rekonštrukciou</t>
  </si>
  <si>
    <t>krúžková činnosť</t>
  </si>
  <si>
    <t>SZUŠ výtvarný odbor</t>
  </si>
  <si>
    <t>voľné celý deň</t>
  </si>
  <si>
    <t>odborná učebňa*</t>
  </si>
  <si>
    <t>*sklad miesto zatopených a nezrekonštruovaných priestorov (žiacka kuchynka)</t>
  </si>
  <si>
    <t>OU (gymnastická)</t>
  </si>
  <si>
    <t>A2/príz.</t>
  </si>
  <si>
    <t>krátkodobý nájom</t>
  </si>
  <si>
    <t>telocvičňa veľká</t>
  </si>
  <si>
    <t>telocvičňa malá</t>
  </si>
  <si>
    <t>triedy</t>
  </si>
  <si>
    <t>Jogapilates</t>
  </si>
  <si>
    <t>04/2019</t>
  </si>
  <si>
    <t>B/3 1. poschodie</t>
  </si>
  <si>
    <t>sekretariát, zborovňa, učiteľská knižnica</t>
  </si>
  <si>
    <t>B3/2. poschodie</t>
  </si>
  <si>
    <t>B3/3. poschodie</t>
  </si>
  <si>
    <t>18/2018,20/2018</t>
  </si>
  <si>
    <t>OU (gymnastická)     vyučovací proces +</t>
  </si>
  <si>
    <t>Nájmy a využiteľnosť priestorov v ZŠ Prokofievova 5</t>
  </si>
  <si>
    <t>číslo zmluvy</t>
  </si>
  <si>
    <t>Počet dní</t>
  </si>
  <si>
    <t>v týždni</t>
  </si>
  <si>
    <t>Vypracoval :</t>
  </si>
  <si>
    <t>Mgr. Daniela Petríková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</si>
</sst>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14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49" fontId="3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right" vertical="center"/>
    </xf>
    <xf numFmtId="14" fontId="4" fillId="0" borderId="5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right" vertical="center"/>
    </xf>
    <xf numFmtId="49" fontId="3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right" vertical="center"/>
    </xf>
    <xf numFmtId="49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 vertical="center"/>
    </xf>
    <xf numFmtId="49" fontId="4" fillId="0" borderId="5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right" vertical="center"/>
    </xf>
    <xf numFmtId="49" fontId="4" fillId="0" borderId="6" xfId="0" applyNumberFormat="1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left" vertical="center"/>
    </xf>
    <xf numFmtId="0" fontId="4" fillId="0" borderId="6" xfId="0" applyNumberFormat="1" applyFont="1" applyBorder="1" applyAlignment="1">
      <alignment horizontal="center" vertical="center"/>
    </xf>
    <xf numFmtId="0" fontId="0" fillId="0" borderId="0" xfId="0" applyAlignment="1"/>
    <xf numFmtId="49" fontId="3" fillId="0" borderId="6" xfId="0" applyNumberFormat="1" applyFont="1" applyBorder="1" applyAlignment="1">
      <alignment horizontal="center"/>
    </xf>
    <xf numFmtId="0" fontId="4" fillId="0" borderId="6" xfId="0" applyFont="1" applyBorder="1"/>
    <xf numFmtId="0" fontId="4" fillId="0" borderId="6" xfId="0" applyFont="1" applyBorder="1" applyAlignment="1">
      <alignment horizontal="center"/>
    </xf>
    <xf numFmtId="4" fontId="4" fillId="0" borderId="6" xfId="0" applyNumberFormat="1" applyFont="1" applyBorder="1" applyAlignment="1">
      <alignment horizontal="right"/>
    </xf>
    <xf numFmtId="14" fontId="4" fillId="0" borderId="6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6" fillId="0" borderId="0" xfId="0" applyNumberFormat="1" applyFont="1" applyFill="1" applyBorder="1" applyAlignment="1">
      <alignment horizontal="left" vertical="center"/>
    </xf>
    <xf numFmtId="14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 vertical="center"/>
    </xf>
    <xf numFmtId="0" fontId="1" fillId="2" borderId="0" xfId="0" applyFont="1" applyFill="1"/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65" fontId="5" fillId="0" borderId="6" xfId="0" applyNumberFormat="1" applyFont="1" applyBorder="1"/>
    <xf numFmtId="49" fontId="0" fillId="0" borderId="0" xfId="0" applyNumberFormat="1"/>
    <xf numFmtId="49" fontId="7" fillId="0" borderId="0" xfId="0" applyNumberFormat="1" applyFont="1"/>
    <xf numFmtId="0" fontId="7" fillId="0" borderId="0" xfId="0" applyFont="1"/>
    <xf numFmtId="49" fontId="7" fillId="0" borderId="0" xfId="0" applyNumberFormat="1" applyFont="1" applyFill="1" applyBorder="1"/>
    <xf numFmtId="49" fontId="8" fillId="0" borderId="0" xfId="0" applyNumberFormat="1" applyFont="1"/>
    <xf numFmtId="0" fontId="8" fillId="0" borderId="6" xfId="0" applyFont="1" applyBorder="1" applyAlignment="1">
      <alignment horizont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6" xfId="0" applyNumberFormat="1" applyFont="1" applyBorder="1"/>
    <xf numFmtId="49" fontId="8" fillId="0" borderId="6" xfId="0" applyNumberFormat="1" applyFont="1" applyFill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/>
    </xf>
    <xf numFmtId="49" fontId="8" fillId="0" borderId="5" xfId="0" applyNumberFormat="1" applyFont="1" applyBorder="1"/>
    <xf numFmtId="49" fontId="8" fillId="0" borderId="10" xfId="0" applyNumberFormat="1" applyFont="1" applyBorder="1"/>
    <xf numFmtId="49" fontId="8" fillId="0" borderId="11" xfId="0" applyNumberFormat="1" applyFont="1" applyBorder="1"/>
    <xf numFmtId="49" fontId="9" fillId="0" borderId="12" xfId="0" applyNumberFormat="1" applyFont="1" applyBorder="1" applyAlignment="1">
      <alignment horizontal="left" vertical="center"/>
    </xf>
    <xf numFmtId="49" fontId="8" fillId="0" borderId="13" xfId="0" applyNumberFormat="1" applyFont="1" applyBorder="1"/>
    <xf numFmtId="49" fontId="8" fillId="0" borderId="14" xfId="0" applyNumberFormat="1" applyFont="1" applyBorder="1" applyAlignment="1">
      <alignment vertical="center"/>
    </xf>
    <xf numFmtId="49" fontId="8" fillId="0" borderId="14" xfId="0" applyNumberFormat="1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49" fontId="9" fillId="0" borderId="15" xfId="0" applyNumberFormat="1" applyFont="1" applyBorder="1" applyAlignment="1">
      <alignment horizontal="left" vertical="center"/>
    </xf>
    <xf numFmtId="49" fontId="8" fillId="0" borderId="16" xfId="0" applyNumberFormat="1" applyFont="1" applyBorder="1"/>
    <xf numFmtId="49" fontId="9" fillId="0" borderId="17" xfId="0" applyNumberFormat="1" applyFont="1" applyBorder="1" applyAlignment="1">
      <alignment horizontal="left" vertical="center"/>
    </xf>
    <xf numFmtId="49" fontId="8" fillId="0" borderId="18" xfId="0" applyNumberFormat="1" applyFont="1" applyBorder="1"/>
    <xf numFmtId="49" fontId="8" fillId="0" borderId="19" xfId="0" applyNumberFormat="1" applyFont="1" applyBorder="1"/>
    <xf numFmtId="49" fontId="8" fillId="0" borderId="14" xfId="0" applyNumberFormat="1" applyFont="1" applyBorder="1"/>
    <xf numFmtId="49" fontId="8" fillId="0" borderId="19" xfId="0" applyNumberFormat="1" applyFont="1" applyFill="1" applyBorder="1" applyAlignment="1">
      <alignment horizontal="left" vertical="center"/>
    </xf>
    <xf numFmtId="49" fontId="8" fillId="0" borderId="20" xfId="0" applyNumberFormat="1" applyFont="1" applyBorder="1" applyAlignment="1">
      <alignment horizontal="left"/>
    </xf>
    <xf numFmtId="49" fontId="8" fillId="0" borderId="15" xfId="0" applyNumberFormat="1" applyFont="1" applyBorder="1" applyAlignment="1">
      <alignment horizontal="left"/>
    </xf>
    <xf numFmtId="49" fontId="8" fillId="0" borderId="17" xfId="0" applyNumberFormat="1" applyFont="1" applyBorder="1" applyAlignment="1">
      <alignment horizontal="left"/>
    </xf>
    <xf numFmtId="0" fontId="8" fillId="0" borderId="14" xfId="0" applyFont="1" applyBorder="1" applyAlignment="1">
      <alignment horizontal="center"/>
    </xf>
    <xf numFmtId="0" fontId="0" fillId="0" borderId="24" xfId="0" applyBorder="1"/>
    <xf numFmtId="0" fontId="0" fillId="0" borderId="0" xfId="0" applyBorder="1"/>
    <xf numFmtId="0" fontId="0" fillId="0" borderId="25" xfId="0" applyBorder="1"/>
    <xf numFmtId="49" fontId="8" fillId="0" borderId="26" xfId="0" applyNumberFormat="1" applyFont="1" applyBorder="1" applyAlignment="1">
      <alignment horizontal="center"/>
    </xf>
    <xf numFmtId="49" fontId="9" fillId="0" borderId="27" xfId="0" applyNumberFormat="1" applyFont="1" applyBorder="1" applyAlignment="1">
      <alignment horizontal="center" vertical="center"/>
    </xf>
    <xf numFmtId="49" fontId="8" fillId="0" borderId="26" xfId="0" applyNumberFormat="1" applyFont="1" applyBorder="1"/>
    <xf numFmtId="49" fontId="8" fillId="0" borderId="1" xfId="0" applyNumberFormat="1" applyFont="1" applyBorder="1" applyAlignment="1">
      <alignment horizontal="left" vertical="center"/>
    </xf>
    <xf numFmtId="49" fontId="8" fillId="0" borderId="1" xfId="0" applyNumberFormat="1" applyFont="1" applyBorder="1"/>
    <xf numFmtId="49" fontId="9" fillId="0" borderId="27" xfId="0" applyNumberFormat="1" applyFont="1" applyBorder="1" applyAlignment="1">
      <alignment horizontal="left" vertical="center"/>
    </xf>
    <xf numFmtId="49" fontId="8" fillId="0" borderId="28" xfId="0" applyNumberFormat="1" applyFont="1" applyBorder="1"/>
    <xf numFmtId="49" fontId="8" fillId="0" borderId="5" xfId="0" applyNumberFormat="1" applyFont="1" applyBorder="1" applyAlignment="1"/>
    <xf numFmtId="0" fontId="8" fillId="0" borderId="5" xfId="0" applyFont="1" applyBorder="1"/>
    <xf numFmtId="0" fontId="8" fillId="0" borderId="29" xfId="0" applyFont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8" fillId="0" borderId="6" xfId="0" applyNumberFormat="1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10" fillId="0" borderId="22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49" fontId="8" fillId="0" borderId="7" xfId="0" applyNumberFormat="1" applyFont="1" applyBorder="1" applyAlignment="1">
      <alignment horizontal="center"/>
    </xf>
    <xf numFmtId="49" fontId="8" fillId="0" borderId="8" xfId="0" applyNumberFormat="1" applyFont="1" applyBorder="1" applyAlignment="1">
      <alignment horizontal="center"/>
    </xf>
    <xf numFmtId="49" fontId="8" fillId="0" borderId="9" xfId="0" applyNumberFormat="1" applyFont="1" applyBorder="1" applyAlignment="1">
      <alignment horizontal="center"/>
    </xf>
    <xf numFmtId="49" fontId="8" fillId="0" borderId="11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niela%20Petr&#237;kov&#225;/AppData/Local/Microsoft/Windows/INetCache/Content.Outlook/H3585OCP/2019/ID5_2019/Evidencia%20zml&#250;v%20k%204.3.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nájmy"/>
      <sheetName val="Refundácie"/>
      <sheetName val="Evidencia zmlúv o DN 2019"/>
      <sheetName val="Evidencia zmlúv o KN 2019"/>
      <sheetName val="Vyúčtovanie nájmov"/>
    </sheetNames>
    <sheetDataSet>
      <sheetData sheetId="0" refreshError="1">
        <row r="4">
          <cell r="C4" t="str">
            <v>byt</v>
          </cell>
        </row>
        <row r="16">
          <cell r="F16">
            <v>1111.56</v>
          </cell>
          <cell r="G16">
            <v>808.44</v>
          </cell>
        </row>
        <row r="17">
          <cell r="A17" t="str">
            <v>KMG Danubia</v>
          </cell>
          <cell r="C17" t="str">
            <v>VTV</v>
          </cell>
        </row>
        <row r="18">
          <cell r="C18" t="str">
            <v>MTV</v>
          </cell>
        </row>
        <row r="24">
          <cell r="A24" t="str">
            <v>SZUŠ</v>
          </cell>
        </row>
        <row r="30">
          <cell r="A30" t="str">
            <v>Knižnica</v>
          </cell>
          <cell r="B30" t="str">
            <v>3/2010</v>
          </cell>
          <cell r="C30" t="str">
            <v>B1 1p.</v>
          </cell>
        </row>
        <row r="35">
          <cell r="D35">
            <v>5139</v>
          </cell>
          <cell r="F35">
            <v>423.2</v>
          </cell>
          <cell r="G35">
            <v>4715.8</v>
          </cell>
        </row>
        <row r="45">
          <cell r="A45" t="str">
            <v>Jednotka TŠ</v>
          </cell>
          <cell r="B45" t="str">
            <v>5/2008</v>
          </cell>
          <cell r="C45" t="str">
            <v>pozemky</v>
          </cell>
        </row>
        <row r="47">
          <cell r="F47">
            <v>1410.4</v>
          </cell>
        </row>
        <row r="51">
          <cell r="A51" t="str">
            <v>KMG Danubia</v>
          </cell>
          <cell r="C51" t="str">
            <v>A1</v>
          </cell>
        </row>
        <row r="56">
          <cell r="D56">
            <v>5160.8</v>
          </cell>
          <cell r="F56">
            <v>2598</v>
          </cell>
          <cell r="G56">
            <v>2562.8000000000002</v>
          </cell>
        </row>
        <row r="57">
          <cell r="A57" t="str">
            <v>Umenie pre deti</v>
          </cell>
          <cell r="C57" t="str">
            <v>m.126</v>
          </cell>
        </row>
        <row r="59">
          <cell r="F59">
            <v>225.6</v>
          </cell>
        </row>
        <row r="66">
          <cell r="A66" t="str">
            <v>SZUŠ</v>
          </cell>
          <cell r="C66" t="str">
            <v>kancelária</v>
          </cell>
          <cell r="M66" t="str">
            <v>1.11.2015</v>
          </cell>
        </row>
        <row r="67">
          <cell r="M67" t="str">
            <v>31.10.2025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view="pageLayout" zoomScaleNormal="100" workbookViewId="0">
      <selection activeCell="A19" sqref="A19"/>
    </sheetView>
  </sheetViews>
  <sheetFormatPr defaultRowHeight="14.3" x14ac:dyDescent="0.25"/>
  <cols>
    <col min="1" max="1" width="9" bestFit="1" customWidth="1"/>
    <col min="2" max="2" width="13.75" bestFit="1" customWidth="1"/>
    <col min="3" max="3" width="8" bestFit="1" customWidth="1"/>
    <col min="4" max="4" width="11.25" bestFit="1" customWidth="1"/>
    <col min="5" max="5" width="10.25" bestFit="1" customWidth="1"/>
    <col min="6" max="6" width="12.375" bestFit="1" customWidth="1"/>
    <col min="7" max="7" width="13.125" bestFit="1" customWidth="1"/>
    <col min="8" max="9" width="7" bestFit="1" customWidth="1"/>
    <col min="10" max="11" width="8.75" bestFit="1" customWidth="1"/>
  </cols>
  <sheetData>
    <row r="1" spans="1:13" x14ac:dyDescent="0.25">
      <c r="A1" s="88" t="s">
        <v>48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29"/>
      <c r="M1" s="29"/>
    </row>
    <row r="2" spans="1:13" x14ac:dyDescent="0.25">
      <c r="A2" s="88" t="s">
        <v>49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29"/>
      <c r="M2" s="29"/>
    </row>
    <row r="4" spans="1:13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85" t="s">
        <v>7</v>
      </c>
      <c r="I4" s="86"/>
      <c r="J4" s="85" t="s">
        <v>8</v>
      </c>
      <c r="K4" s="87"/>
    </row>
    <row r="5" spans="1:13" x14ac:dyDescent="0.25">
      <c r="A5" s="2" t="s">
        <v>9</v>
      </c>
      <c r="B5" s="2"/>
      <c r="C5" s="2" t="s">
        <v>9</v>
      </c>
      <c r="D5" s="2" t="s">
        <v>9</v>
      </c>
      <c r="E5" s="2" t="s">
        <v>10</v>
      </c>
      <c r="F5" s="2" t="s">
        <v>11</v>
      </c>
      <c r="G5" s="2" t="s">
        <v>12</v>
      </c>
      <c r="H5" s="3" t="s">
        <v>13</v>
      </c>
      <c r="I5" s="3" t="s">
        <v>14</v>
      </c>
      <c r="J5" s="3" t="s">
        <v>15</v>
      </c>
      <c r="K5" s="3" t="s">
        <v>16</v>
      </c>
    </row>
    <row r="6" spans="1:13" x14ac:dyDescent="0.25">
      <c r="A6" s="4"/>
      <c r="B6" s="5" t="s">
        <v>17</v>
      </c>
      <c r="C6" s="6" t="str">
        <f>[1]Prenájmy!C4</f>
        <v>byt</v>
      </c>
      <c r="D6" s="6" t="s">
        <v>18</v>
      </c>
      <c r="E6" s="7">
        <v>87.8</v>
      </c>
      <c r="F6" s="7" t="s">
        <v>19</v>
      </c>
      <c r="G6" s="7">
        <f>H6+I6</f>
        <v>1920</v>
      </c>
      <c r="H6" s="7">
        <f>[1]Prenájmy!F16</f>
        <v>1111.56</v>
      </c>
      <c r="I6" s="7">
        <f>[1]Prenájmy!G16</f>
        <v>808.44</v>
      </c>
      <c r="J6" s="8">
        <v>33117</v>
      </c>
      <c r="K6" s="8" t="s">
        <v>20</v>
      </c>
    </row>
    <row r="7" spans="1:13" x14ac:dyDescent="0.25">
      <c r="A7" s="4" t="s">
        <v>21</v>
      </c>
      <c r="B7" s="9" t="str">
        <f>[1]Prenájmy!A17</f>
        <v>KMG Danubia</v>
      </c>
      <c r="C7" s="6" t="str">
        <f>[1]Prenájmy!C17</f>
        <v>VTV</v>
      </c>
      <c r="D7" s="6" t="s">
        <v>22</v>
      </c>
      <c r="E7" s="7">
        <v>354.2</v>
      </c>
      <c r="F7" s="7" t="s">
        <v>23</v>
      </c>
      <c r="G7" s="7">
        <f>H7+I7</f>
        <v>11562</v>
      </c>
      <c r="H7" s="7">
        <v>2010</v>
      </c>
      <c r="I7" s="7">
        <v>9552</v>
      </c>
      <c r="J7" s="8">
        <v>42979</v>
      </c>
      <c r="K7" s="8">
        <v>46630</v>
      </c>
    </row>
    <row r="8" spans="1:13" x14ac:dyDescent="0.25">
      <c r="A8" s="10"/>
      <c r="B8" s="11"/>
      <c r="C8" s="12" t="str">
        <f>[1]Prenájmy!C18</f>
        <v>MTV</v>
      </c>
      <c r="D8" s="12" t="s">
        <v>24</v>
      </c>
      <c r="E8" s="13">
        <v>171.8</v>
      </c>
      <c r="F8" s="13" t="s">
        <v>25</v>
      </c>
      <c r="G8" s="13"/>
      <c r="H8" s="13"/>
      <c r="I8" s="13"/>
      <c r="J8" s="14"/>
      <c r="K8" s="14"/>
    </row>
    <row r="9" spans="1:13" ht="32.6" x14ac:dyDescent="0.25">
      <c r="A9" s="10" t="s">
        <v>26</v>
      </c>
      <c r="B9" s="15" t="str">
        <f>[1]Prenájmy!A24</f>
        <v>SZUŠ</v>
      </c>
      <c r="C9" s="16" t="s">
        <v>27</v>
      </c>
      <c r="D9" s="12" t="s">
        <v>28</v>
      </c>
      <c r="E9" s="13">
        <v>56.6</v>
      </c>
      <c r="F9" s="17" t="s">
        <v>29</v>
      </c>
      <c r="G9" s="13">
        <f>H9+I9</f>
        <v>1263.3800000000001</v>
      </c>
      <c r="H9" s="13">
        <v>679.2</v>
      </c>
      <c r="I9" s="13">
        <v>584.17999999999995</v>
      </c>
      <c r="J9" s="14">
        <v>43466</v>
      </c>
      <c r="K9" s="14">
        <v>45291</v>
      </c>
    </row>
    <row r="10" spans="1:13" x14ac:dyDescent="0.25">
      <c r="A10" s="18" t="str">
        <f>[1]Prenájmy!B30</f>
        <v>3/2010</v>
      </c>
      <c r="B10" s="19" t="str">
        <f>[1]Prenájmy!A30</f>
        <v>Knižnica</v>
      </c>
      <c r="C10" s="20" t="str">
        <f>[1]Prenájmy!C30</f>
        <v>B1 1p.</v>
      </c>
      <c r="D10" s="20" t="s">
        <v>30</v>
      </c>
      <c r="E10" s="17">
        <v>423.2</v>
      </c>
      <c r="F10" s="17" t="s">
        <v>31</v>
      </c>
      <c r="G10" s="17">
        <f>[1]Prenájmy!D35</f>
        <v>5139</v>
      </c>
      <c r="H10" s="17">
        <f>[1]Prenájmy!F35</f>
        <v>423.2</v>
      </c>
      <c r="I10" s="17">
        <f>[1]Prenájmy!G35</f>
        <v>4715.8</v>
      </c>
      <c r="J10" s="21" t="s">
        <v>32</v>
      </c>
      <c r="K10" s="21" t="s">
        <v>33</v>
      </c>
    </row>
    <row r="11" spans="1:13" x14ac:dyDescent="0.25">
      <c r="A11" s="4" t="str">
        <f>[1]Prenájmy!B45</f>
        <v>5/2008</v>
      </c>
      <c r="B11" s="9" t="str">
        <f>[1]Prenájmy!A45</f>
        <v>Jednotka TŠ</v>
      </c>
      <c r="C11" s="22" t="str">
        <f>[1]Prenájmy!C45</f>
        <v>pozemky</v>
      </c>
      <c r="D11" s="6" t="s">
        <v>34</v>
      </c>
      <c r="E11" s="7">
        <v>6294.3</v>
      </c>
      <c r="F11" s="23" t="s">
        <v>35</v>
      </c>
      <c r="G11" s="7">
        <v>1410.4</v>
      </c>
      <c r="H11" s="7">
        <f>[1]Prenájmy!F47</f>
        <v>1410.4</v>
      </c>
      <c r="I11" s="7">
        <f>[1]Prenájmy!L45</f>
        <v>0</v>
      </c>
      <c r="J11" s="8" t="s">
        <v>36</v>
      </c>
      <c r="K11" s="8" t="s">
        <v>37</v>
      </c>
    </row>
    <row r="12" spans="1:13" x14ac:dyDescent="0.25">
      <c r="A12" s="10"/>
      <c r="B12" s="11"/>
      <c r="C12" s="24"/>
      <c r="D12" s="12" t="s">
        <v>38</v>
      </c>
      <c r="E12" s="13">
        <v>5184</v>
      </c>
      <c r="F12" s="25" t="s">
        <v>39</v>
      </c>
      <c r="G12" s="13"/>
      <c r="H12" s="13"/>
      <c r="I12" s="13"/>
      <c r="J12" s="14"/>
      <c r="K12" s="14"/>
    </row>
    <row r="13" spans="1:13" x14ac:dyDescent="0.25">
      <c r="A13" s="10" t="s">
        <v>40</v>
      </c>
      <c r="B13" s="15" t="str">
        <f>[1]Prenájmy!A51</f>
        <v>KMG Danubia</v>
      </c>
      <c r="C13" s="24" t="str">
        <f>[1]Prenájmy!C51</f>
        <v>A1</v>
      </c>
      <c r="D13" s="12" t="s">
        <v>41</v>
      </c>
      <c r="E13" s="13">
        <v>312.97000000000003</v>
      </c>
      <c r="F13" s="13" t="s">
        <v>42</v>
      </c>
      <c r="G13" s="13">
        <f>[1]Prenájmy!D56</f>
        <v>5160.8</v>
      </c>
      <c r="H13" s="13">
        <f>[1]Prenájmy!F56</f>
        <v>2598</v>
      </c>
      <c r="I13" s="13">
        <f>[1]Prenájmy!G56</f>
        <v>2562.8000000000002</v>
      </c>
      <c r="J13" s="14" t="s">
        <v>43</v>
      </c>
      <c r="K13" s="14" t="s">
        <v>44</v>
      </c>
    </row>
    <row r="14" spans="1:13" x14ac:dyDescent="0.25">
      <c r="A14" s="18" t="s">
        <v>45</v>
      </c>
      <c r="B14" s="19" t="str">
        <f>[1]Prenájmy!A57</f>
        <v>Umenie pre deti</v>
      </c>
      <c r="C14" s="26" t="str">
        <f>[1]Prenájmy!C57</f>
        <v>m.126</v>
      </c>
      <c r="D14" s="20" t="s">
        <v>28</v>
      </c>
      <c r="E14" s="17">
        <v>18.8</v>
      </c>
      <c r="F14" s="17" t="s">
        <v>29</v>
      </c>
      <c r="G14" s="17">
        <f>H14+I14</f>
        <v>430.68</v>
      </c>
      <c r="H14" s="17">
        <f>[1]Prenájmy!F59</f>
        <v>225.6</v>
      </c>
      <c r="I14" s="17">
        <v>205.08</v>
      </c>
      <c r="J14" s="21">
        <v>43466</v>
      </c>
      <c r="K14" s="21">
        <v>45291</v>
      </c>
    </row>
    <row r="15" spans="1:13" x14ac:dyDescent="0.25">
      <c r="A15" s="18" t="s">
        <v>46</v>
      </c>
      <c r="B15" s="27" t="str">
        <f>[1]Prenájmy!A66</f>
        <v>SZUŠ</v>
      </c>
      <c r="C15" s="26" t="str">
        <f>[1]Prenájmy!C66</f>
        <v>kancelária</v>
      </c>
      <c r="D15" s="28" t="s">
        <v>28</v>
      </c>
      <c r="E15" s="17">
        <v>83.1</v>
      </c>
      <c r="F15" s="17" t="s">
        <v>47</v>
      </c>
      <c r="G15" s="17">
        <f>H15+I15</f>
        <v>1832.8400000000001</v>
      </c>
      <c r="H15" s="17">
        <v>957</v>
      </c>
      <c r="I15" s="17">
        <v>875.84</v>
      </c>
      <c r="J15" s="21" t="str">
        <f>[1]Prenájmy!M66</f>
        <v>1.11.2015</v>
      </c>
      <c r="K15" s="21" t="str">
        <f>[1]Prenájmy!M67</f>
        <v>31.10.2025</v>
      </c>
    </row>
    <row r="17" spans="1:2" x14ac:dyDescent="0.25">
      <c r="A17" s="36" t="s">
        <v>59</v>
      </c>
      <c r="B17" s="37">
        <v>43529</v>
      </c>
    </row>
    <row r="18" spans="1:2" x14ac:dyDescent="0.25">
      <c r="A18" s="36" t="s">
        <v>119</v>
      </c>
      <c r="B18" s="38" t="s">
        <v>50</v>
      </c>
    </row>
  </sheetData>
  <mergeCells count="4">
    <mergeCell ref="H4:I4"/>
    <mergeCell ref="J4:K4"/>
    <mergeCell ref="A2:K2"/>
    <mergeCell ref="A1:K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view="pageLayout" zoomScaleNormal="100" workbookViewId="0">
      <selection activeCell="A13" sqref="A13"/>
    </sheetView>
  </sheetViews>
  <sheetFormatPr defaultRowHeight="14.3" x14ac:dyDescent="0.25"/>
  <cols>
    <col min="1" max="1" width="9" bestFit="1" customWidth="1"/>
    <col min="2" max="2" width="13.75" bestFit="1" customWidth="1"/>
    <col min="3" max="3" width="8" bestFit="1" customWidth="1"/>
    <col min="4" max="4" width="11.25" bestFit="1" customWidth="1"/>
    <col min="5" max="5" width="10.25" bestFit="1" customWidth="1"/>
    <col min="6" max="6" width="12.375" bestFit="1" customWidth="1"/>
    <col min="7" max="7" width="13.125" bestFit="1" customWidth="1"/>
    <col min="8" max="9" width="7" bestFit="1" customWidth="1"/>
    <col min="10" max="11" width="8.75" bestFit="1" customWidth="1"/>
    <col min="12" max="12" width="10.25" bestFit="1" customWidth="1"/>
    <col min="13" max="13" width="8.25" bestFit="1" customWidth="1"/>
  </cols>
  <sheetData>
    <row r="1" spans="1:13" x14ac:dyDescent="0.25">
      <c r="A1" s="88" t="s">
        <v>48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29"/>
      <c r="M1" s="29"/>
    </row>
    <row r="2" spans="1:13" x14ac:dyDescent="0.25">
      <c r="A2" s="88" t="s">
        <v>63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29"/>
      <c r="M2" s="29"/>
    </row>
    <row r="3" spans="1:13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29"/>
      <c r="M3" s="29"/>
    </row>
    <row r="4" spans="1:13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85" t="s">
        <v>7</v>
      </c>
      <c r="I4" s="86"/>
      <c r="J4" s="85" t="s">
        <v>8</v>
      </c>
      <c r="K4" s="87"/>
      <c r="L4" s="40" t="s">
        <v>67</v>
      </c>
      <c r="M4" s="40" t="s">
        <v>117</v>
      </c>
    </row>
    <row r="5" spans="1:13" x14ac:dyDescent="0.25">
      <c r="A5" s="2" t="s">
        <v>9</v>
      </c>
      <c r="B5" s="2"/>
      <c r="C5" s="2" t="s">
        <v>9</v>
      </c>
      <c r="D5" s="2" t="s">
        <v>9</v>
      </c>
      <c r="E5" s="2" t="s">
        <v>10</v>
      </c>
      <c r="F5" s="2" t="s">
        <v>11</v>
      </c>
      <c r="G5" s="2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41" t="s">
        <v>68</v>
      </c>
      <c r="M5" s="41" t="s">
        <v>118</v>
      </c>
    </row>
    <row r="6" spans="1:13" x14ac:dyDescent="0.25">
      <c r="A6" s="18" t="s">
        <v>51</v>
      </c>
      <c r="B6" s="19" t="s">
        <v>55</v>
      </c>
      <c r="C6" s="20" t="s">
        <v>58</v>
      </c>
      <c r="D6" s="20" t="s">
        <v>52</v>
      </c>
      <c r="E6" s="17">
        <v>111</v>
      </c>
      <c r="F6" s="17" t="s">
        <v>53</v>
      </c>
      <c r="G6" s="17">
        <f>H6+I6</f>
        <v>346.32</v>
      </c>
      <c r="H6" s="17">
        <f>13.32*6</f>
        <v>79.92</v>
      </c>
      <c r="I6" s="17">
        <f>44.4*6</f>
        <v>266.39999999999998</v>
      </c>
      <c r="J6" s="21">
        <v>43346</v>
      </c>
      <c r="K6" s="21">
        <v>43643</v>
      </c>
      <c r="L6" s="42">
        <v>3</v>
      </c>
      <c r="M6" s="42">
        <v>2</v>
      </c>
    </row>
    <row r="7" spans="1:13" x14ac:dyDescent="0.25">
      <c r="A7" s="30" t="s">
        <v>54</v>
      </c>
      <c r="B7" s="15" t="s">
        <v>55</v>
      </c>
      <c r="C7" s="24" t="s">
        <v>56</v>
      </c>
      <c r="D7" s="12" t="s">
        <v>41</v>
      </c>
      <c r="E7" s="13">
        <v>66.099999999999994</v>
      </c>
      <c r="F7" s="13" t="s">
        <v>53</v>
      </c>
      <c r="G7" s="13">
        <f>H7+I7</f>
        <v>731.04</v>
      </c>
      <c r="H7" s="13">
        <f>28.12*6</f>
        <v>168.72</v>
      </c>
      <c r="I7" s="13">
        <f>93.72*6</f>
        <v>562.31999999999994</v>
      </c>
      <c r="J7" s="14">
        <v>43347</v>
      </c>
      <c r="K7" s="14">
        <v>43643</v>
      </c>
      <c r="L7" s="42">
        <v>6.33</v>
      </c>
      <c r="M7" s="42">
        <v>2</v>
      </c>
    </row>
    <row r="8" spans="1:13" x14ac:dyDescent="0.25">
      <c r="A8" s="30" t="s">
        <v>57</v>
      </c>
      <c r="B8" s="31" t="s">
        <v>55</v>
      </c>
      <c r="C8" s="32" t="s">
        <v>58</v>
      </c>
      <c r="D8" s="32" t="s">
        <v>52</v>
      </c>
      <c r="E8" s="33">
        <v>111</v>
      </c>
      <c r="F8" s="13" t="s">
        <v>53</v>
      </c>
      <c r="G8" s="33">
        <f>H8+I8</f>
        <v>1038.96</v>
      </c>
      <c r="H8" s="33">
        <f>39.96*6</f>
        <v>239.76</v>
      </c>
      <c r="I8" s="33">
        <f>133.2*6</f>
        <v>799.19999999999993</v>
      </c>
      <c r="J8" s="34">
        <v>43347</v>
      </c>
      <c r="K8" s="34">
        <v>43644</v>
      </c>
      <c r="L8" s="42">
        <v>9</v>
      </c>
      <c r="M8" s="42">
        <v>2</v>
      </c>
    </row>
    <row r="9" spans="1:13" x14ac:dyDescent="0.25">
      <c r="A9" s="30" t="s">
        <v>60</v>
      </c>
      <c r="B9" s="31" t="s">
        <v>61</v>
      </c>
      <c r="C9" s="32" t="s">
        <v>56</v>
      </c>
      <c r="D9" s="32" t="s">
        <v>62</v>
      </c>
      <c r="E9" s="33">
        <v>66.099999999999994</v>
      </c>
      <c r="F9" s="13" t="s">
        <v>53</v>
      </c>
      <c r="G9" s="33">
        <f>H9+I9</f>
        <v>884</v>
      </c>
      <c r="H9" s="33">
        <v>204</v>
      </c>
      <c r="I9" s="33">
        <v>680</v>
      </c>
      <c r="J9" s="34">
        <v>43500</v>
      </c>
      <c r="K9" s="34">
        <v>43829</v>
      </c>
      <c r="L9" s="42">
        <v>5</v>
      </c>
      <c r="M9" s="42">
        <v>2.5</v>
      </c>
    </row>
    <row r="11" spans="1:13" x14ac:dyDescent="0.25">
      <c r="A11" s="36" t="s">
        <v>59</v>
      </c>
      <c r="B11" s="37">
        <v>43529</v>
      </c>
    </row>
    <row r="12" spans="1:13" x14ac:dyDescent="0.25">
      <c r="A12" s="36" t="s">
        <v>119</v>
      </c>
      <c r="B12" s="38" t="s">
        <v>50</v>
      </c>
    </row>
  </sheetData>
  <mergeCells count="4">
    <mergeCell ref="A1:K1"/>
    <mergeCell ref="A2:K2"/>
    <mergeCell ref="H4:I4"/>
    <mergeCell ref="J4:K4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view="pageLayout" zoomScaleNormal="100" workbookViewId="0">
      <selection activeCell="A13" sqref="A13"/>
    </sheetView>
  </sheetViews>
  <sheetFormatPr defaultRowHeight="14.3" x14ac:dyDescent="0.25"/>
  <cols>
    <col min="1" max="1" width="9" bestFit="1" customWidth="1"/>
    <col min="2" max="2" width="13.75" bestFit="1" customWidth="1"/>
    <col min="3" max="3" width="8" bestFit="1" customWidth="1"/>
    <col min="4" max="4" width="11.25" bestFit="1" customWidth="1"/>
    <col min="5" max="5" width="10.25" bestFit="1" customWidth="1"/>
    <col min="6" max="6" width="12.375" bestFit="1" customWidth="1"/>
    <col min="7" max="7" width="13.125" bestFit="1" customWidth="1"/>
    <col min="8" max="9" width="7" bestFit="1" customWidth="1"/>
    <col min="10" max="11" width="8.75" bestFit="1" customWidth="1"/>
  </cols>
  <sheetData>
    <row r="1" spans="1:13" x14ac:dyDescent="0.25">
      <c r="A1" s="88" t="s">
        <v>48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29"/>
      <c r="M1" s="29"/>
    </row>
    <row r="2" spans="1:13" x14ac:dyDescent="0.25">
      <c r="A2" s="88" t="s">
        <v>64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29"/>
      <c r="M2" s="29"/>
    </row>
    <row r="3" spans="1:13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29"/>
      <c r="M3" s="29"/>
    </row>
    <row r="4" spans="1:13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85" t="s">
        <v>7</v>
      </c>
      <c r="I4" s="86"/>
      <c r="J4" s="85" t="s">
        <v>8</v>
      </c>
      <c r="K4" s="87"/>
    </row>
    <row r="5" spans="1:13" x14ac:dyDescent="0.25">
      <c r="A5" s="2" t="s">
        <v>9</v>
      </c>
      <c r="B5" s="2"/>
      <c r="C5" s="2" t="s">
        <v>9</v>
      </c>
      <c r="D5" s="2" t="s">
        <v>9</v>
      </c>
      <c r="E5" s="2" t="s">
        <v>10</v>
      </c>
      <c r="F5" s="2" t="s">
        <v>11</v>
      </c>
      <c r="G5" s="2" t="s">
        <v>12</v>
      </c>
      <c r="H5" s="3" t="s">
        <v>13</v>
      </c>
      <c r="I5" s="3" t="s">
        <v>14</v>
      </c>
      <c r="J5" s="3" t="s">
        <v>15</v>
      </c>
      <c r="K5" s="3" t="s">
        <v>16</v>
      </c>
    </row>
    <row r="6" spans="1:13" x14ac:dyDescent="0.25">
      <c r="A6" s="18"/>
      <c r="B6" s="19"/>
      <c r="C6" s="20"/>
      <c r="D6" s="20"/>
      <c r="E6" s="17"/>
      <c r="F6" s="17"/>
      <c r="G6" s="17"/>
      <c r="H6" s="17"/>
      <c r="I6" s="17"/>
      <c r="J6" s="21"/>
      <c r="K6" s="21"/>
    </row>
    <row r="7" spans="1:13" x14ac:dyDescent="0.25">
      <c r="A7" s="30"/>
      <c r="B7" s="15"/>
      <c r="C7" s="24"/>
      <c r="D7" s="12"/>
      <c r="E7" s="13"/>
      <c r="F7" s="13"/>
      <c r="G7" s="13"/>
      <c r="H7" s="13"/>
      <c r="I7" s="13"/>
      <c r="J7" s="14"/>
      <c r="K7" s="14"/>
    </row>
    <row r="8" spans="1:13" x14ac:dyDescent="0.25">
      <c r="A8" s="30"/>
      <c r="B8" s="31"/>
      <c r="C8" s="32"/>
      <c r="D8" s="32"/>
      <c r="E8" s="33"/>
      <c r="F8" s="13"/>
      <c r="G8" s="33"/>
      <c r="H8" s="33"/>
      <c r="I8" s="33"/>
      <c r="J8" s="34"/>
      <c r="K8" s="34"/>
    </row>
    <row r="9" spans="1:13" x14ac:dyDescent="0.25">
      <c r="A9" s="30"/>
      <c r="B9" s="31"/>
      <c r="C9" s="32"/>
      <c r="D9" s="32"/>
      <c r="E9" s="33"/>
      <c r="F9" s="13"/>
      <c r="G9" s="33"/>
      <c r="H9" s="33"/>
      <c r="I9" s="33"/>
      <c r="J9" s="34"/>
      <c r="K9" s="34"/>
    </row>
    <row r="11" spans="1:13" x14ac:dyDescent="0.25">
      <c r="A11" s="36" t="s">
        <v>59</v>
      </c>
      <c r="B11" s="37">
        <v>43529</v>
      </c>
    </row>
    <row r="12" spans="1:13" x14ac:dyDescent="0.25">
      <c r="A12" s="36" t="s">
        <v>119</v>
      </c>
      <c r="B12" s="38" t="s">
        <v>50</v>
      </c>
    </row>
    <row r="14" spans="1:13" x14ac:dyDescent="0.25">
      <c r="B14" s="39" t="s">
        <v>65</v>
      </c>
      <c r="C14" s="39"/>
      <c r="D14" s="39"/>
      <c r="E14" s="39"/>
      <c r="F14" s="39"/>
      <c r="G14" s="39"/>
      <c r="H14" s="39"/>
      <c r="I14" s="39"/>
      <c r="J14" s="39"/>
      <c r="K14" s="39"/>
    </row>
    <row r="15" spans="1:13" x14ac:dyDescent="0.25">
      <c r="B15" s="39" t="s">
        <v>66</v>
      </c>
      <c r="C15" s="39"/>
      <c r="D15" s="39"/>
      <c r="E15" s="39"/>
      <c r="F15" s="39"/>
      <c r="G15" s="39"/>
      <c r="H15" s="39"/>
      <c r="I15" s="39"/>
      <c r="J15" s="39"/>
      <c r="K15" s="39"/>
    </row>
  </sheetData>
  <mergeCells count="4">
    <mergeCell ref="A1:K1"/>
    <mergeCell ref="A2:K2"/>
    <mergeCell ref="H4:I4"/>
    <mergeCell ref="J4:K4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view="pageLayout" topLeftCell="A4" zoomScaleNormal="100" workbookViewId="0">
      <selection activeCell="B26" sqref="B26"/>
    </sheetView>
  </sheetViews>
  <sheetFormatPr defaultRowHeight="14.3" x14ac:dyDescent="0.25"/>
  <cols>
    <col min="1" max="1" width="15" customWidth="1"/>
    <col min="2" max="2" width="17.75" customWidth="1"/>
    <col min="3" max="3" width="17.125" customWidth="1"/>
    <col min="4" max="4" width="12.75" customWidth="1"/>
    <col min="5" max="5" width="25.25" customWidth="1"/>
    <col min="6" max="6" width="20.25" customWidth="1"/>
    <col min="7" max="7" width="21.125" customWidth="1"/>
  </cols>
  <sheetData>
    <row r="1" spans="1:7" ht="27.7" customHeight="1" x14ac:dyDescent="0.35">
      <c r="A1" s="90" t="s">
        <v>115</v>
      </c>
      <c r="B1" s="91"/>
      <c r="C1" s="91"/>
      <c r="D1" s="91"/>
      <c r="E1" s="91"/>
      <c r="F1" s="91"/>
      <c r="G1" s="92"/>
    </row>
    <row r="2" spans="1:7" x14ac:dyDescent="0.25">
      <c r="A2" s="72"/>
      <c r="B2" s="73"/>
      <c r="C2" s="73"/>
      <c r="D2" s="73"/>
      <c r="E2" s="73"/>
      <c r="F2" s="73"/>
      <c r="G2" s="74"/>
    </row>
    <row r="3" spans="1:7" ht="20.05" customHeight="1" thickBot="1" x14ac:dyDescent="0.3">
      <c r="A3" s="75" t="s">
        <v>69</v>
      </c>
      <c r="B3" s="93" t="s">
        <v>70</v>
      </c>
      <c r="C3" s="94"/>
      <c r="D3" s="95"/>
      <c r="E3" s="52" t="s">
        <v>71</v>
      </c>
      <c r="F3" s="52" t="s">
        <v>72</v>
      </c>
      <c r="G3" s="76" t="s">
        <v>116</v>
      </c>
    </row>
    <row r="4" spans="1:7" ht="20.05" customHeight="1" thickBot="1" x14ac:dyDescent="0.3">
      <c r="A4" s="54" t="s">
        <v>73</v>
      </c>
      <c r="B4" s="96" t="s">
        <v>77</v>
      </c>
      <c r="C4" s="96"/>
      <c r="D4" s="96"/>
      <c r="E4" s="96"/>
      <c r="F4" s="55" t="s">
        <v>74</v>
      </c>
      <c r="G4" s="56" t="s">
        <v>40</v>
      </c>
    </row>
    <row r="5" spans="1:7" ht="20.05" customHeight="1" x14ac:dyDescent="0.25">
      <c r="A5" s="57" t="s">
        <v>102</v>
      </c>
      <c r="B5" s="58" t="s">
        <v>114</v>
      </c>
      <c r="C5" s="58"/>
      <c r="D5" s="58"/>
      <c r="E5" s="59" t="s">
        <v>103</v>
      </c>
      <c r="F5" s="60" t="s">
        <v>55</v>
      </c>
      <c r="G5" s="61" t="s">
        <v>113</v>
      </c>
    </row>
    <row r="6" spans="1:7" ht="20.05" customHeight="1" x14ac:dyDescent="0.25">
      <c r="A6" s="62" t="s">
        <v>102</v>
      </c>
      <c r="B6" s="49" t="s">
        <v>101</v>
      </c>
      <c r="C6" s="49" t="s">
        <v>103</v>
      </c>
      <c r="D6" s="49"/>
      <c r="E6" s="50" t="s">
        <v>86</v>
      </c>
      <c r="F6" s="50" t="s">
        <v>107</v>
      </c>
      <c r="G6" s="63" t="s">
        <v>108</v>
      </c>
    </row>
    <row r="7" spans="1:7" ht="20.05" customHeight="1" x14ac:dyDescent="0.25">
      <c r="A7" s="62" t="s">
        <v>102</v>
      </c>
      <c r="B7" s="49" t="s">
        <v>104</v>
      </c>
      <c r="C7" s="50" t="s">
        <v>81</v>
      </c>
      <c r="D7" s="50"/>
      <c r="E7" s="50" t="s">
        <v>86</v>
      </c>
      <c r="F7" s="50" t="s">
        <v>74</v>
      </c>
      <c r="G7" s="63" t="s">
        <v>21</v>
      </c>
    </row>
    <row r="8" spans="1:7" ht="20.05" customHeight="1" thickBot="1" x14ac:dyDescent="0.3">
      <c r="A8" s="77" t="s">
        <v>102</v>
      </c>
      <c r="B8" s="78" t="s">
        <v>105</v>
      </c>
      <c r="C8" s="79" t="s">
        <v>81</v>
      </c>
      <c r="D8" s="79"/>
      <c r="E8" s="79" t="s">
        <v>86</v>
      </c>
      <c r="F8" s="79" t="s">
        <v>74</v>
      </c>
      <c r="G8" s="80" t="s">
        <v>21</v>
      </c>
    </row>
    <row r="9" spans="1:7" ht="20.05" customHeight="1" x14ac:dyDescent="0.25">
      <c r="A9" s="57" t="s">
        <v>78</v>
      </c>
      <c r="B9" s="97" t="s">
        <v>77</v>
      </c>
      <c r="C9" s="97"/>
      <c r="D9" s="97"/>
      <c r="E9" s="97"/>
      <c r="F9" s="66" t="s">
        <v>76</v>
      </c>
      <c r="G9" s="61" t="s">
        <v>75</v>
      </c>
    </row>
    <row r="10" spans="1:7" ht="20.05" customHeight="1" x14ac:dyDescent="0.25">
      <c r="A10" s="62" t="s">
        <v>79</v>
      </c>
      <c r="B10" s="51" t="s">
        <v>106</v>
      </c>
      <c r="C10" s="50" t="s">
        <v>81</v>
      </c>
      <c r="D10" s="50"/>
      <c r="E10" s="50" t="s">
        <v>82</v>
      </c>
      <c r="F10" s="50"/>
      <c r="G10" s="70"/>
    </row>
    <row r="11" spans="1:7" ht="20.05" customHeight="1" thickBot="1" x14ac:dyDescent="0.3">
      <c r="A11" s="64" t="s">
        <v>80</v>
      </c>
      <c r="B11" s="67" t="s">
        <v>106</v>
      </c>
      <c r="C11" s="65" t="s">
        <v>81</v>
      </c>
      <c r="D11" s="65"/>
      <c r="E11" s="65" t="s">
        <v>82</v>
      </c>
      <c r="F11" s="65"/>
      <c r="G11" s="68"/>
    </row>
    <row r="12" spans="1:7" ht="20.05" customHeight="1" x14ac:dyDescent="0.25">
      <c r="A12" s="81" t="s">
        <v>88</v>
      </c>
      <c r="B12" s="82" t="s">
        <v>89</v>
      </c>
      <c r="C12" s="82"/>
      <c r="D12" s="53" t="s">
        <v>95</v>
      </c>
      <c r="E12" s="53"/>
      <c r="F12" s="83"/>
      <c r="G12" s="84"/>
    </row>
    <row r="13" spans="1:7" ht="20.05" customHeight="1" x14ac:dyDescent="0.25">
      <c r="A13" s="62" t="s">
        <v>83</v>
      </c>
      <c r="B13" s="50" t="s">
        <v>84</v>
      </c>
      <c r="C13" s="50"/>
      <c r="D13" s="50"/>
      <c r="E13" s="50" t="s">
        <v>86</v>
      </c>
      <c r="F13" s="50"/>
      <c r="G13" s="70"/>
    </row>
    <row r="14" spans="1:7" ht="20.05" customHeight="1" thickBot="1" x14ac:dyDescent="0.3">
      <c r="A14" s="64" t="s">
        <v>85</v>
      </c>
      <c r="B14" s="65" t="s">
        <v>84</v>
      </c>
      <c r="C14" s="65"/>
      <c r="D14" s="65"/>
      <c r="E14" s="65" t="s">
        <v>87</v>
      </c>
      <c r="F14" s="65"/>
      <c r="G14" s="68"/>
    </row>
    <row r="15" spans="1:7" ht="20.05" customHeight="1" x14ac:dyDescent="0.25">
      <c r="A15" s="57" t="s">
        <v>90</v>
      </c>
      <c r="B15" s="66" t="s">
        <v>91</v>
      </c>
      <c r="C15" s="66"/>
      <c r="D15" s="66"/>
      <c r="E15" s="66" t="s">
        <v>96</v>
      </c>
      <c r="F15" s="71" t="s">
        <v>97</v>
      </c>
      <c r="G15" s="69" t="s">
        <v>51</v>
      </c>
    </row>
    <row r="16" spans="1:7" ht="20.05" customHeight="1" x14ac:dyDescent="0.25">
      <c r="A16" s="62" t="s">
        <v>90</v>
      </c>
      <c r="B16" s="50" t="s">
        <v>99</v>
      </c>
      <c r="C16" s="50"/>
      <c r="D16" s="50"/>
      <c r="E16" s="50" t="s">
        <v>98</v>
      </c>
      <c r="F16" s="48"/>
      <c r="G16" s="70"/>
    </row>
    <row r="17" spans="1:7" ht="20.05" customHeight="1" x14ac:dyDescent="0.25">
      <c r="A17" s="62" t="s">
        <v>90</v>
      </c>
      <c r="B17" s="89" t="s">
        <v>77</v>
      </c>
      <c r="C17" s="89"/>
      <c r="D17" s="89"/>
      <c r="E17" s="89"/>
      <c r="F17" s="49" t="s">
        <v>92</v>
      </c>
      <c r="G17" s="70" t="s">
        <v>93</v>
      </c>
    </row>
    <row r="18" spans="1:7" ht="20.05" customHeight="1" x14ac:dyDescent="0.25">
      <c r="A18" s="62" t="s">
        <v>90</v>
      </c>
      <c r="B18" s="89" t="s">
        <v>77</v>
      </c>
      <c r="C18" s="89"/>
      <c r="D18" s="89"/>
      <c r="E18" s="89"/>
      <c r="F18" s="50" t="s">
        <v>55</v>
      </c>
      <c r="G18" s="70" t="s">
        <v>94</v>
      </c>
    </row>
    <row r="19" spans="1:7" ht="20.05" customHeight="1" x14ac:dyDescent="0.25">
      <c r="A19" s="62" t="s">
        <v>109</v>
      </c>
      <c r="B19" s="50" t="s">
        <v>110</v>
      </c>
      <c r="C19" s="50"/>
      <c r="D19" s="50"/>
      <c r="E19" s="50"/>
      <c r="F19" s="50"/>
      <c r="G19" s="70"/>
    </row>
    <row r="20" spans="1:7" ht="20.05" customHeight="1" x14ac:dyDescent="0.25">
      <c r="A20" s="62" t="s">
        <v>111</v>
      </c>
      <c r="B20" s="51" t="s">
        <v>106</v>
      </c>
      <c r="C20" s="50" t="s">
        <v>81</v>
      </c>
      <c r="D20" s="50"/>
      <c r="E20" s="50" t="s">
        <v>82</v>
      </c>
      <c r="F20" s="50"/>
      <c r="G20" s="70"/>
    </row>
    <row r="21" spans="1:7" ht="20.05" customHeight="1" thickBot="1" x14ac:dyDescent="0.3">
      <c r="A21" s="64" t="s">
        <v>112</v>
      </c>
      <c r="B21" s="67" t="s">
        <v>106</v>
      </c>
      <c r="C21" s="65" t="s">
        <v>81</v>
      </c>
      <c r="D21" s="65"/>
      <c r="E21" s="65" t="s">
        <v>86</v>
      </c>
      <c r="F21" s="65"/>
      <c r="G21" s="68"/>
    </row>
    <row r="22" spans="1:7" ht="15.65" x14ac:dyDescent="0.25">
      <c r="A22" s="47"/>
      <c r="B22" s="47"/>
      <c r="C22" s="47"/>
      <c r="D22" s="47"/>
      <c r="E22" s="47"/>
      <c r="F22" s="47"/>
      <c r="G22" s="47"/>
    </row>
    <row r="23" spans="1:7" x14ac:dyDescent="0.25">
      <c r="A23" s="46" t="s">
        <v>100</v>
      </c>
      <c r="B23" s="45"/>
      <c r="C23" s="45"/>
      <c r="D23" s="45"/>
      <c r="E23" s="45"/>
      <c r="F23" s="44"/>
      <c r="G23" s="44"/>
    </row>
    <row r="24" spans="1:7" x14ac:dyDescent="0.25">
      <c r="A24" s="44"/>
      <c r="B24" s="44"/>
      <c r="C24" s="44"/>
      <c r="D24" s="44"/>
      <c r="E24" s="44"/>
      <c r="F24" s="44"/>
      <c r="G24" s="44"/>
    </row>
    <row r="25" spans="1:7" x14ac:dyDescent="0.25">
      <c r="A25" s="44" t="s">
        <v>119</v>
      </c>
      <c r="B25" s="44" t="s">
        <v>120</v>
      </c>
      <c r="C25" s="44"/>
      <c r="D25" s="44"/>
      <c r="E25" s="44"/>
      <c r="F25" s="44"/>
      <c r="G25" s="44"/>
    </row>
    <row r="26" spans="1:7" x14ac:dyDescent="0.25">
      <c r="A26" s="44"/>
      <c r="B26" s="44"/>
      <c r="C26" s="44"/>
      <c r="D26" s="44"/>
      <c r="E26" s="44"/>
      <c r="F26" s="44"/>
      <c r="G26" s="44"/>
    </row>
    <row r="27" spans="1:7" x14ac:dyDescent="0.25">
      <c r="F27" s="45"/>
      <c r="G27" s="45"/>
    </row>
    <row r="28" spans="1:7" x14ac:dyDescent="0.25">
      <c r="A28" s="43"/>
      <c r="B28" s="43"/>
      <c r="C28" s="43"/>
      <c r="D28" s="43"/>
      <c r="E28" s="43"/>
      <c r="F28" s="43"/>
      <c r="G28" s="43"/>
    </row>
    <row r="29" spans="1:7" x14ac:dyDescent="0.25">
      <c r="A29" s="43"/>
      <c r="B29" s="43"/>
      <c r="C29" s="43"/>
      <c r="D29" s="43"/>
      <c r="E29" s="43"/>
      <c r="F29" s="43"/>
      <c r="G29" s="43"/>
    </row>
    <row r="30" spans="1:7" x14ac:dyDescent="0.25">
      <c r="A30" s="43"/>
      <c r="B30" s="43"/>
      <c r="C30" s="43"/>
      <c r="D30" s="43"/>
      <c r="E30" s="43"/>
      <c r="F30" s="43"/>
      <c r="G30" s="43"/>
    </row>
    <row r="31" spans="1:7" x14ac:dyDescent="0.25">
      <c r="A31" s="43"/>
      <c r="B31" s="43"/>
      <c r="C31" s="43"/>
      <c r="D31" s="43"/>
      <c r="E31" s="43"/>
      <c r="F31" s="43"/>
      <c r="G31" s="43"/>
    </row>
    <row r="32" spans="1:7" x14ac:dyDescent="0.25">
      <c r="A32" s="43"/>
      <c r="B32" s="43"/>
      <c r="C32" s="43"/>
      <c r="D32" s="43"/>
      <c r="E32" s="43"/>
      <c r="F32" s="43"/>
      <c r="G32" s="43"/>
    </row>
    <row r="33" spans="1:7" x14ac:dyDescent="0.25">
      <c r="A33" s="43"/>
      <c r="B33" s="43"/>
      <c r="C33" s="43"/>
      <c r="D33" s="43"/>
      <c r="E33" s="43"/>
      <c r="F33" s="43"/>
      <c r="G33" s="43"/>
    </row>
    <row r="34" spans="1:7" x14ac:dyDescent="0.25">
      <c r="A34" s="43"/>
      <c r="B34" s="43"/>
      <c r="C34" s="43"/>
      <c r="D34" s="43"/>
      <c r="E34" s="43"/>
      <c r="F34" s="43"/>
      <c r="G34" s="43"/>
    </row>
    <row r="35" spans="1:7" x14ac:dyDescent="0.25">
      <c r="A35" s="43"/>
      <c r="B35" s="43"/>
      <c r="C35" s="43"/>
      <c r="D35" s="43"/>
      <c r="E35" s="43"/>
      <c r="F35" s="43"/>
      <c r="G35" s="43"/>
    </row>
    <row r="36" spans="1:7" x14ac:dyDescent="0.25">
      <c r="A36" s="43"/>
      <c r="B36" s="43"/>
      <c r="C36" s="43"/>
      <c r="D36" s="43"/>
      <c r="E36" s="43"/>
      <c r="F36" s="43"/>
      <c r="G36" s="43"/>
    </row>
    <row r="37" spans="1:7" x14ac:dyDescent="0.25">
      <c r="A37" s="43"/>
      <c r="B37" s="43"/>
      <c r="C37" s="43"/>
      <c r="D37" s="43"/>
      <c r="E37" s="43"/>
      <c r="F37" s="43"/>
      <c r="G37" s="43"/>
    </row>
    <row r="38" spans="1:7" x14ac:dyDescent="0.25">
      <c r="A38" s="43"/>
      <c r="B38" s="43"/>
      <c r="C38" s="43"/>
      <c r="D38" s="43"/>
      <c r="E38" s="43"/>
      <c r="F38" s="43"/>
      <c r="G38" s="43"/>
    </row>
    <row r="39" spans="1:7" x14ac:dyDescent="0.25">
      <c r="A39" s="43"/>
      <c r="B39" s="43"/>
      <c r="C39" s="43"/>
      <c r="D39" s="43"/>
      <c r="E39" s="43"/>
      <c r="F39" s="43"/>
      <c r="G39" s="43"/>
    </row>
    <row r="40" spans="1:7" x14ac:dyDescent="0.25">
      <c r="A40" s="43"/>
      <c r="B40" s="43"/>
      <c r="C40" s="43"/>
      <c r="D40" s="43"/>
      <c r="E40" s="43"/>
      <c r="F40" s="43"/>
      <c r="G40" s="43"/>
    </row>
    <row r="41" spans="1:7" x14ac:dyDescent="0.25">
      <c r="A41" s="43"/>
      <c r="B41" s="43"/>
      <c r="C41" s="43"/>
      <c r="D41" s="43"/>
      <c r="E41" s="43"/>
      <c r="F41" s="43"/>
      <c r="G41" s="43"/>
    </row>
  </sheetData>
  <mergeCells count="6">
    <mergeCell ref="B18:E18"/>
    <mergeCell ref="A1:G1"/>
    <mergeCell ref="B3:D3"/>
    <mergeCell ref="B4:E4"/>
    <mergeCell ref="B9:E9"/>
    <mergeCell ref="B17:E1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4</vt:i4>
      </vt:variant>
    </vt:vector>
  </HeadingPairs>
  <TitlesOfParts>
    <vt:vector size="4" baseType="lpstr">
      <vt:lpstr>dlhodobé nájmy</vt:lpstr>
      <vt:lpstr>krátkodobé nájmy</vt:lpstr>
      <vt:lpstr>voľný prenájom</vt:lpstr>
      <vt:lpstr>využiteľnosť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2019-03-25T09:34:28Z</dcterms:modified>
</cp:coreProperties>
</file>