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2019\03 Projekty 2019\06 ZS Pankuchova\Podklad pre VO\Poslat\"/>
    </mc:Choice>
  </mc:AlternateContent>
  <xr:revisionPtr revIDLastSave="0" documentId="13_ncr:1_{9E2F1CD7-09D4-47E6-A043-B06A25BC425A}" xr6:coauthVersionLast="36" xr6:coauthVersionMax="36" xr10:uidLastSave="{00000000-0000-0000-0000-000000000000}"/>
  <bookViews>
    <workbookView xWindow="0" yWindow="0" windowWidth="28800" windowHeight="14025" xr2:uid="{50DCD97F-AC97-46E7-BDE3-BF4E0B2E9372}"/>
  </bookViews>
  <sheets>
    <sheet name="Rozpočet" sheetId="2" r:id="rId1"/>
  </sheets>
  <definedNames>
    <definedName name="_xlnm.Print_Titles" localSheetId="0">Rozpočet!$1:$7</definedName>
    <definedName name="_xlnm.Print_Area" localSheetId="0">Rozpočet!$A$1:$F$74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F65" i="2"/>
  <c r="F64" i="2"/>
  <c r="F63" i="2"/>
  <c r="F71" i="2" l="1"/>
  <c r="F50" i="2"/>
  <c r="F59" i="2"/>
  <c r="F36" i="2"/>
  <c r="F34" i="2"/>
  <c r="F33" i="2"/>
  <c r="F32" i="2"/>
  <c r="F30" i="2"/>
  <c r="F25" i="2"/>
  <c r="F24" i="2"/>
  <c r="F17" i="2"/>
  <c r="F31" i="2"/>
  <c r="F26" i="2" l="1"/>
  <c r="F23" i="2"/>
  <c r="F35" i="2"/>
  <c r="F48" i="2" l="1"/>
  <c r="F14" i="2"/>
  <c r="F11" i="2"/>
  <c r="F10" i="2"/>
  <c r="F43" i="2"/>
  <c r="F55" i="2" l="1"/>
  <c r="F70" i="2"/>
  <c r="F9" i="2"/>
  <c r="F12" i="2"/>
  <c r="F21" i="2"/>
  <c r="F22" i="2"/>
  <c r="F69" i="2"/>
  <c r="F13" i="2"/>
  <c r="F18" i="2"/>
  <c r="F20" i="2"/>
  <c r="F45" i="2"/>
  <c r="F19" i="2"/>
  <c r="F39" i="2"/>
  <c r="F46" i="2"/>
  <c r="F15" i="2"/>
  <c r="F16" i="2"/>
  <c r="F41" i="2" l="1"/>
  <c r="F56" i="2"/>
  <c r="F38" i="2"/>
  <c r="F40" i="2"/>
  <c r="F27" i="2"/>
  <c r="F67" i="2"/>
  <c r="F68" i="2"/>
  <c r="F47" i="2"/>
  <c r="F53" i="2"/>
  <c r="F52" i="2"/>
  <c r="F54" i="2"/>
  <c r="F28" i="2" l="1"/>
  <c r="F61" i="2"/>
  <c r="F60" i="2"/>
  <c r="F58" i="2"/>
  <c r="F72" i="2" l="1"/>
  <c r="F73" i="2" l="1"/>
  <c r="F74" i="2" s="1"/>
</calcChain>
</file>

<file path=xl/sharedStrings.xml><?xml version="1.0" encoding="utf-8"?>
<sst xmlns="http://schemas.openxmlformats.org/spreadsheetml/2006/main" count="166" uniqueCount="99">
  <si>
    <t>m</t>
  </si>
  <si>
    <t>MJ</t>
  </si>
  <si>
    <t>Jednotková cena</t>
  </si>
  <si>
    <t>Cena celkom</t>
  </si>
  <si>
    <t>Vybúranie existujúcej betónovej podlahy vystuženej sieťovinou, hr. 250 mm</t>
  </si>
  <si>
    <t>ks</t>
  </si>
  <si>
    <t>Presun hmôt pre rúrové vedenie hĺbené z rúr z plast. hmôt alebo sklolamin. v otvorenom výkope</t>
  </si>
  <si>
    <t xml:space="preserve">Odstránenie podkladov alebo krytov živičných hr. 100-150 mm, do 200 m2          </t>
  </si>
  <si>
    <t>Rezanie existujúceho asfaltového krytu alebo podkladu hĺbky do 100 mm</t>
  </si>
  <si>
    <t xml:space="preserve">Odstránenie krytu v ploche nad 200 m2 z kameniva hrubého drveného, hr.100 do 200 mm,  -0,23500t   </t>
  </si>
  <si>
    <t>Hĺbenie rýh š. nad 600 do 2000 mm zapažených i nezapažených, s urovnaním dna. Príplatok za lepivosť horniny 3</t>
  </si>
  <si>
    <t>Paženie stien bez rozopretia alebo vzopretia príložné hĺbky do 4 m</t>
  </si>
  <si>
    <t>Odstránenie paženia stien príložné do hĺbky 4 m</t>
  </si>
  <si>
    <t>Zvislé premiestnenie výkopku z horniny 1 až 4 nosením za každé 3m výšky</t>
  </si>
  <si>
    <t>Štrkopiesok - obsyp 0-16</t>
  </si>
  <si>
    <t>Naloženie a odvoz sute na skládku</t>
  </si>
  <si>
    <t>Poplatok za ulož.a znešk.staveb.sute na vymedzených skládkach "O"-ostatný odpad</t>
  </si>
  <si>
    <t>Komunikácie</t>
  </si>
  <si>
    <t>Podklad zo štrkodrviny s rozprestrením a zhutnením, hr.po zhutnení 150 mm  fr. 0-32</t>
  </si>
  <si>
    <t xml:space="preserve">Podklad z kameniva spevn. cementom KZC 2, hr. 150 mm   </t>
  </si>
  <si>
    <t>Postrek živičný spojovací z cestného asfaltu 0,5-0,7 kg/m2</t>
  </si>
  <si>
    <t>Vodorovné konštrukcie</t>
  </si>
  <si>
    <t xml:space="preserve">Lôžko pod potrubie, stoky v otv. výk. z piesku a štrkopiesku                    </t>
  </si>
  <si>
    <t>Práca v učebni</t>
  </si>
  <si>
    <t>exteriér</t>
  </si>
  <si>
    <t>Vnútrostaveniskový presun vybúranej stavebnej sute</t>
  </si>
  <si>
    <t>Rúrové vedenie</t>
  </si>
  <si>
    <t>Zemné práce</t>
  </si>
  <si>
    <t>Výkop ryhy šírky 600-2000 mm hor. 1-2 od 100 do 1000 m3 (18,6-24,2m)</t>
  </si>
  <si>
    <t>t</t>
  </si>
  <si>
    <t xml:space="preserve">Prípl. za stiahnutie povrchu mazaniny pred vlož. výstuže hr. do 8 cm                                                    </t>
  </si>
  <si>
    <t xml:space="preserve">Montáž tep. izolácie podláh 1 x položenie                                                                               </t>
  </si>
  <si>
    <t>Izolácie tepelné</t>
  </si>
  <si>
    <t xml:space="preserve">Izolácia tepelná podlah, stropov vrchom a striech prekrytie PE fóliou hr. 0,2 mm                                        </t>
  </si>
  <si>
    <t xml:space="preserve">Zhotovenie povl. krytiny striech do 10° za studena náterom asfalt. penetračným                                          </t>
  </si>
  <si>
    <t xml:space="preserve">Lak asfaltový ALP-PENETRAL sudy                                                                                         </t>
  </si>
  <si>
    <t xml:space="preserve">Zhotovenie povl. krytiny striech do 10° pritavením NAIP v plnej ploche                                                  </t>
  </si>
  <si>
    <t xml:space="preserve">Pas asfaltovaný viacfunkčný FOALBIT AL S 40                                                                             </t>
  </si>
  <si>
    <t>Povlakové krytiny</t>
  </si>
  <si>
    <t>parozábrana</t>
  </si>
  <si>
    <t>zateplenie podlahy - učebňa - montáž</t>
  </si>
  <si>
    <t>zateplenie podlahy - učebňa - materiál</t>
  </si>
  <si>
    <t>Hydroizolácia na základovú dosku</t>
  </si>
  <si>
    <t>Hydroizolácia na základovú dosku - montáž náteru</t>
  </si>
  <si>
    <t>Hydroizolácia na základovú dosku - natavenie izolácie</t>
  </si>
  <si>
    <t>základová doska</t>
  </si>
  <si>
    <t>poter v učebni</t>
  </si>
  <si>
    <t>Nivelačná stierka podlahová KNAUF alebo ekvivalent do hr. 3 mm</t>
  </si>
  <si>
    <t>Dodávka a Montáž PVC podlahy prilepením</t>
  </si>
  <si>
    <t>Dodávka a montáž mäkkej soklovej PVC lišty</t>
  </si>
  <si>
    <t xml:space="preserve">Množstvo učebňa / exteriér </t>
  </si>
  <si>
    <t>(11,4 - 24,2 m)</t>
  </si>
  <si>
    <t>Montáž potrubia z kanaliz. rúr tvr. PVC otv. výk. DN150</t>
  </si>
  <si>
    <r>
      <t>m</t>
    </r>
    <r>
      <rPr>
        <vertAlign val="superscript"/>
        <sz val="8"/>
        <rFont val="Arial Narrow"/>
        <family val="2"/>
        <charset val="238"/>
      </rPr>
      <t>2</t>
    </r>
  </si>
  <si>
    <r>
      <t>m</t>
    </r>
    <r>
      <rPr>
        <vertAlign val="superscript"/>
        <sz val="8"/>
        <rFont val="Arial Narrow"/>
        <family val="2"/>
        <charset val="238"/>
      </rPr>
      <t>3</t>
    </r>
  </si>
  <si>
    <r>
      <t xml:space="preserve">Výkop ryhy š. 600 mm - trasa existujúcej kanalizácie, priem. hĺbka výkopu: 1,30 m - </t>
    </r>
    <r>
      <rPr>
        <b/>
        <sz val="8"/>
        <color rgb="FFFF0000"/>
        <rFont val="Arial Narrow"/>
        <family val="2"/>
        <charset val="238"/>
      </rPr>
      <t>ručne - v interiéri budovy</t>
    </r>
    <r>
      <rPr>
        <sz val="8"/>
        <color theme="1"/>
        <rFont val="Arial Narrow"/>
        <family val="2"/>
        <charset val="238"/>
      </rPr>
      <t xml:space="preserve"> </t>
    </r>
    <r>
      <rPr>
        <b/>
        <sz val="8"/>
        <color rgb="FFFF0000"/>
        <rFont val="Arial Narrow"/>
        <family val="2"/>
        <charset val="238"/>
      </rPr>
      <t>(7,3 - 18,6m)</t>
    </r>
  </si>
  <si>
    <r>
      <t xml:space="preserve">Úprava pláne, hutnenie </t>
    </r>
    <r>
      <rPr>
        <b/>
        <sz val="8"/>
        <color rgb="FFFF0000"/>
        <rFont val="Arial Narrow"/>
        <family val="2"/>
        <charset val="238"/>
      </rPr>
      <t>- ručne - v interiéri budovy na úroveň -0,270</t>
    </r>
  </si>
  <si>
    <r>
      <t xml:space="preserve">Rúrka PVC kanalizačná spoj gum. Krúžkom, 160x4,0x5000 - </t>
    </r>
    <r>
      <rPr>
        <b/>
        <sz val="8"/>
        <color rgb="FFFF0000"/>
        <rFont val="Arial Narrow"/>
        <family val="2"/>
        <charset val="238"/>
      </rPr>
      <t>učebňa + exteriér</t>
    </r>
  </si>
  <si>
    <r>
      <t>Rúrka PVC kanalizačná spoj gum. Krúžkom, 160x4,0x1000 -</t>
    </r>
    <r>
      <rPr>
        <b/>
        <sz val="8"/>
        <color rgb="FF7030A0"/>
        <rFont val="Arial Narrow"/>
        <family val="2"/>
        <charset val="238"/>
      </rPr>
      <t xml:space="preserve"> chodba/WC</t>
    </r>
  </si>
  <si>
    <r>
      <t xml:space="preserve">Skúška tesnosti kanalizácie DN 160 - </t>
    </r>
    <r>
      <rPr>
        <b/>
        <sz val="8"/>
        <color rgb="FFFF0000"/>
        <rFont val="Arial Narrow"/>
        <family val="2"/>
        <charset val="238"/>
      </rPr>
      <t>učebňa</t>
    </r>
  </si>
  <si>
    <r>
      <t xml:space="preserve">Mazanina z betónu prostého tr. C16/20 hr. 5-8 cm </t>
    </r>
    <r>
      <rPr>
        <b/>
        <sz val="8"/>
        <color rgb="FFFF0000"/>
        <rFont val="Arial Narrow"/>
        <family val="2"/>
        <charset val="238"/>
      </rPr>
      <t xml:space="preserve">(poter v učebni)  </t>
    </r>
    <r>
      <rPr>
        <sz val="8"/>
        <rFont val="Arial Narrow"/>
        <family val="2"/>
        <charset val="238"/>
      </rPr>
      <t xml:space="preserve">                                                       </t>
    </r>
  </si>
  <si>
    <r>
      <t>Zhotovenie vrstvy zo štrkodrvy hr. 50 - 70 mm, fr. 0-32</t>
    </r>
    <r>
      <rPr>
        <b/>
        <sz val="8"/>
        <color rgb="FFFF0000"/>
        <rFont val="Arial Narrow"/>
        <family val="2"/>
        <charset val="238"/>
      </rPr>
      <t xml:space="preserve"> - ručne - v interiéri budovy</t>
    </r>
  </si>
  <si>
    <t xml:space="preserve">Položenie podkladnej vrstvy z nop.fólie               </t>
  </si>
  <si>
    <t>Fólia nopová ICOPAL DRAIN  8 GEO, šír.2,0m, dĺž.20 m</t>
  </si>
  <si>
    <r>
      <t xml:space="preserve">Montáž tvarovky na potrubí z rúr z tvrdého PVC tesnených gumovým krúžkom,odbočná 150/125 - </t>
    </r>
    <r>
      <rPr>
        <b/>
        <sz val="8"/>
        <color rgb="FFFF0000"/>
        <rFont val="Arial Narrow"/>
        <family val="2"/>
        <charset val="238"/>
      </rPr>
      <t>učebňa</t>
    </r>
  </si>
  <si>
    <t>PVC-U odbočka kanalizačná pre rúry hladké 150/125 45°</t>
  </si>
  <si>
    <t>kplt.</t>
  </si>
  <si>
    <r>
      <t>Zásyp sypaninou so zhutnením jám, šachiet, rýh, zárezov alebo okolo objektov nad 100 do 1000 m3</t>
    </r>
    <r>
      <rPr>
        <b/>
        <sz val="8"/>
        <color rgb="FFFF0000"/>
        <rFont val="Arial Narrow"/>
        <family val="2"/>
        <charset val="238"/>
      </rPr>
      <t xml:space="preserve"> (11,4 - 18,6m)  - ručne - v interiéri budovy</t>
    </r>
  </si>
  <si>
    <r>
      <t>Zásyp sypaninou so zhutnením jám, šachiet, rýh, zárezov alebo okolo objektov nad 100 do 1000 m3</t>
    </r>
    <r>
      <rPr>
        <b/>
        <sz val="8"/>
        <color rgb="FFFF0000"/>
        <rFont val="Arial Narrow"/>
        <family val="2"/>
        <charset val="238"/>
      </rPr>
      <t xml:space="preserve"> (18,6 - 24,2m)  - v exteriéri budovy</t>
    </r>
  </si>
  <si>
    <r>
      <t xml:space="preserve">Obsyp potrubia sypaninou z vhodných hornín 1 až 4 bez prehodenia sypaniny </t>
    </r>
    <r>
      <rPr>
        <b/>
        <sz val="8"/>
        <color rgb="FFFF0000"/>
        <rFont val="Arial Narrow"/>
        <family val="2"/>
        <charset val="238"/>
      </rPr>
      <t>(11,4 - 18,6m)  - ručne - v interiéri budovy</t>
    </r>
  </si>
  <si>
    <r>
      <t xml:space="preserve">Obsyp potrubia sypaninou z vhodných hornín 1 až 4 bez prehodenia sypaniny </t>
    </r>
    <r>
      <rPr>
        <b/>
        <sz val="8"/>
        <color rgb="FFFF0000"/>
        <rFont val="Arial Narrow"/>
        <family val="2"/>
        <charset val="238"/>
      </rPr>
      <t>(18,6 - 24,2m)  - v exteriéri budovy</t>
    </r>
  </si>
  <si>
    <t>SPOLU:</t>
  </si>
  <si>
    <t>Demontáž, odvoz a likvidácia existujúcej PVC podlahy</t>
  </si>
  <si>
    <t>Položka</t>
  </si>
  <si>
    <t>č.</t>
  </si>
  <si>
    <t>PVC podlahy</t>
  </si>
  <si>
    <t>Existujúci asfalt v dezolátnom stave</t>
  </si>
  <si>
    <t>Stavba:</t>
  </si>
  <si>
    <t>Objekt:</t>
  </si>
  <si>
    <t xml:space="preserve">Spracoval:   </t>
  </si>
  <si>
    <t>Učebňa v pavilóne B1, prípojka do areálovej kanalizácie</t>
  </si>
  <si>
    <t>Úpravy povrchov, podlahy, výplne</t>
  </si>
  <si>
    <r>
      <t xml:space="preserve">Oprava kanála ÚK 300/300mm vedeného v súbehu s kanalizáciou </t>
    </r>
    <r>
      <rPr>
        <b/>
        <sz val="8"/>
        <color rgb="FFFF0000"/>
        <rFont val="Arial Narrow"/>
        <family val="2"/>
        <charset val="238"/>
      </rPr>
      <t>vrátane výmeny teplovodného potrubia, tlakových skúšok</t>
    </r>
  </si>
  <si>
    <r>
      <t xml:space="preserve">Mazanina z betónu prostého tr. C16/20 hr. 15 cm </t>
    </r>
    <r>
      <rPr>
        <b/>
        <sz val="8"/>
        <color rgb="FFFF0000"/>
        <rFont val="Arial Narrow"/>
        <family val="2"/>
        <charset val="238"/>
      </rPr>
      <t>(základová doska)</t>
    </r>
  </si>
  <si>
    <t xml:space="preserve">Doska z polystyrénu EPS 200 S - hr.140 mm                                                                               </t>
  </si>
  <si>
    <t>Stavebné</t>
  </si>
  <si>
    <t>Maľba stropov a prievlakov, 2x náter vodou riediteľlý, biely</t>
  </si>
  <si>
    <t>Maľba stien, 2x náter vodou riediteľlý, biely</t>
  </si>
  <si>
    <t>Olejový náter</t>
  </si>
  <si>
    <t xml:space="preserve">Obvodová dilatácia pružnou tesniacou páskou hr. 50 mm medzi stenou a mazaninou                                            </t>
  </si>
  <si>
    <r>
      <t xml:space="preserve">Výstuž betónových mazanín zo zvarovaných sietí Kari 150/150/4 </t>
    </r>
    <r>
      <rPr>
        <b/>
        <sz val="8"/>
        <color rgb="FFFF0000"/>
        <rFont val="Arial Narrow"/>
        <family val="2"/>
        <charset val="238"/>
      </rPr>
      <t>(poter)</t>
    </r>
  </si>
  <si>
    <r>
      <t xml:space="preserve">Výstuž betónových mazanín zo zvarovaných sietí Kari 150/150/6 </t>
    </r>
    <r>
      <rPr>
        <b/>
        <sz val="8"/>
        <color rgb="FFFF0000"/>
        <rFont val="Arial Narrow"/>
        <family val="2"/>
        <charset val="238"/>
      </rPr>
      <t>(základová doska)</t>
    </r>
  </si>
  <si>
    <t>DPH:</t>
  </si>
  <si>
    <t>Celkom s DPH:</t>
  </si>
  <si>
    <t>36a</t>
  </si>
  <si>
    <t>Asfaltový betón ABVH I hr. 70 mm, - ručne</t>
  </si>
  <si>
    <t>Dátum: 14.05.2019</t>
  </si>
  <si>
    <t>Výkaz výmer</t>
  </si>
  <si>
    <t>Rekonštrukcia podlahy v triede vrátane kanalizácie v exteriéri pri revíznej šachte, ZŠ Pankúchova 4, Bratislava – Petržalka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</si>
</sst>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indexed="18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8"/>
      <color rgb="FF7030A0"/>
      <name val="Arial Narrow"/>
      <family val="2"/>
      <charset val="238"/>
    </font>
    <font>
      <i/>
      <sz val="8"/>
      <name val="Arial Narrow"/>
      <family val="2"/>
      <charset val="238"/>
    </font>
    <font>
      <b/>
      <sz val="14"/>
      <name val="Arial CE"/>
      <charset val="238"/>
    </font>
    <font>
      <sz val="9"/>
      <name val="Arial CE"/>
      <charset val="238"/>
    </font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horizontal="centerContinuous" vertical="center"/>
    </xf>
    <xf numFmtId="0" fontId="0" fillId="0" borderId="0" xfId="0" applyAlignment="1">
      <alignment vertical="center"/>
    </xf>
    <xf numFmtId="0" fontId="10" fillId="0" borderId="0" xfId="0" applyFont="1" applyAlignment="1" applyProtection="1">
      <alignment horizontal="left" vertical="center"/>
    </xf>
    <xf numFmtId="0" fontId="3" fillId="0" borderId="2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5" fontId="2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165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65" fontId="3" fillId="0" borderId="20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65" fontId="14" fillId="2" borderId="18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165" fontId="3" fillId="2" borderId="3" xfId="0" applyNumberFormat="1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vertical="center" wrapText="1"/>
    </xf>
    <xf numFmtId="165" fontId="2" fillId="2" borderId="9" xfId="0" applyNumberFormat="1" applyFont="1" applyFill="1" applyBorder="1" applyAlignment="1">
      <alignment vertical="center" wrapText="1"/>
    </xf>
    <xf numFmtId="165" fontId="2" fillId="2" borderId="19" xfId="0" applyNumberFormat="1" applyFont="1" applyFill="1" applyBorder="1" applyAlignment="1">
      <alignment vertical="center" wrapText="1"/>
    </xf>
    <xf numFmtId="165" fontId="3" fillId="2" borderId="21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 wrapText="1"/>
    </xf>
    <xf numFmtId="165" fontId="3" fillId="0" borderId="11" xfId="0" applyNumberFormat="1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ADC08-6322-49BE-8D3C-FE8B6C510D14}">
  <sheetPr>
    <pageSetUpPr fitToPage="1"/>
  </sheetPr>
  <dimension ref="A1:N74"/>
  <sheetViews>
    <sheetView tabSelected="1" workbookViewId="0">
      <pane ySplit="7" topLeftCell="A50" activePane="bottomLeft" state="frozen"/>
      <selection pane="bottomLeft" activeCell="B25" sqref="B25"/>
    </sheetView>
  </sheetViews>
  <sheetFormatPr defaultRowHeight="12.75" x14ac:dyDescent="0.25"/>
  <cols>
    <col min="1" max="1" width="6.7109375" style="2" bestFit="1" customWidth="1"/>
    <col min="2" max="2" width="91" style="2" bestFit="1" customWidth="1"/>
    <col min="3" max="3" width="8" style="2" bestFit="1" customWidth="1"/>
    <col min="4" max="4" width="11.5703125" style="2" bestFit="1" customWidth="1"/>
    <col min="5" max="5" width="9.85546875" style="5" customWidth="1"/>
    <col min="6" max="6" width="12" style="5" customWidth="1"/>
    <col min="7" max="7" width="9.140625" style="2"/>
    <col min="8" max="8" width="11.28515625" style="6" bestFit="1" customWidth="1"/>
    <col min="9" max="9" width="10.28515625" style="2" customWidth="1"/>
    <col min="10" max="16384" width="9.140625" style="2"/>
  </cols>
  <sheetData>
    <row r="1" spans="1:9" ht="18" x14ac:dyDescent="0.25">
      <c r="A1" s="8"/>
      <c r="B1" s="7" t="s">
        <v>97</v>
      </c>
      <c r="C1" s="9"/>
      <c r="D1" s="9"/>
      <c r="E1" s="9"/>
    </row>
    <row r="2" spans="1:9" s="29" customFormat="1" ht="16.5" x14ac:dyDescent="0.25">
      <c r="A2" s="25" t="s">
        <v>77</v>
      </c>
      <c r="B2" s="26" t="s">
        <v>98</v>
      </c>
      <c r="C2" s="27"/>
      <c r="D2" s="27"/>
      <c r="E2" s="27"/>
      <c r="F2" s="28"/>
      <c r="H2" s="30"/>
    </row>
    <row r="3" spans="1:9" s="29" customFormat="1" ht="16.5" x14ac:dyDescent="0.25">
      <c r="A3" s="27" t="s">
        <v>78</v>
      </c>
      <c r="B3" s="26" t="s">
        <v>80</v>
      </c>
      <c r="C3" s="27"/>
      <c r="D3" s="27" t="s">
        <v>79</v>
      </c>
      <c r="E3" s="27"/>
      <c r="F3" s="28"/>
      <c r="H3" s="30"/>
    </row>
    <row r="4" spans="1:9" s="29" customFormat="1" ht="16.5" x14ac:dyDescent="0.25">
      <c r="A4" s="26"/>
      <c r="B4" s="26"/>
      <c r="C4" s="27"/>
      <c r="D4" s="27" t="s">
        <v>96</v>
      </c>
      <c r="E4" s="27"/>
      <c r="F4" s="28"/>
      <c r="H4" s="30"/>
    </row>
    <row r="5" spans="1:9" x14ac:dyDescent="0.25">
      <c r="A5" s="1"/>
    </row>
    <row r="6" spans="1:9" s="3" customFormat="1" ht="31.5" customHeight="1" x14ac:dyDescent="0.25">
      <c r="A6" s="39" t="s">
        <v>74</v>
      </c>
      <c r="B6" s="40" t="s">
        <v>73</v>
      </c>
      <c r="C6" s="40" t="s">
        <v>1</v>
      </c>
      <c r="D6" s="40" t="s">
        <v>50</v>
      </c>
      <c r="E6" s="41" t="s">
        <v>2</v>
      </c>
      <c r="F6" s="50" t="s">
        <v>3</v>
      </c>
      <c r="H6" s="6"/>
    </row>
    <row r="7" spans="1:9" s="3" customFormat="1" ht="14.25" thickBot="1" x14ac:dyDescent="0.3">
      <c r="A7" s="31"/>
      <c r="B7" s="32"/>
      <c r="C7" s="32"/>
      <c r="D7" s="42" t="s">
        <v>51</v>
      </c>
      <c r="E7" s="43"/>
      <c r="F7" s="51" t="s">
        <v>51</v>
      </c>
      <c r="H7" s="6"/>
    </row>
    <row r="8" spans="1:9" ht="13.5" thickTop="1" x14ac:dyDescent="0.25">
      <c r="A8" s="14"/>
      <c r="B8" s="33" t="s">
        <v>27</v>
      </c>
      <c r="C8" s="15"/>
      <c r="D8" s="15"/>
      <c r="E8" s="15"/>
      <c r="F8" s="52"/>
    </row>
    <row r="9" spans="1:9" x14ac:dyDescent="0.25">
      <c r="A9" s="10">
        <v>1</v>
      </c>
      <c r="B9" s="34" t="s">
        <v>4</v>
      </c>
      <c r="C9" s="12" t="s">
        <v>53</v>
      </c>
      <c r="D9" s="13">
        <v>63.019999999999989</v>
      </c>
      <c r="E9" s="11"/>
      <c r="F9" s="53">
        <f t="shared" ref="F9:F28" si="0">ROUND((D9)*E9,2)</f>
        <v>0</v>
      </c>
      <c r="H9" s="6" t="s">
        <v>23</v>
      </c>
    </row>
    <row r="10" spans="1:9" x14ac:dyDescent="0.25">
      <c r="A10" s="10">
        <v>2</v>
      </c>
      <c r="B10" s="34" t="s">
        <v>7</v>
      </c>
      <c r="C10" s="12" t="s">
        <v>53</v>
      </c>
      <c r="D10" s="13">
        <v>55.16</v>
      </c>
      <c r="E10" s="11"/>
      <c r="F10" s="53">
        <f t="shared" si="0"/>
        <v>0</v>
      </c>
      <c r="H10" s="6" t="s">
        <v>24</v>
      </c>
    </row>
    <row r="11" spans="1:9" x14ac:dyDescent="0.25">
      <c r="A11" s="10">
        <v>3</v>
      </c>
      <c r="B11" s="37" t="s">
        <v>8</v>
      </c>
      <c r="C11" s="45" t="s">
        <v>0</v>
      </c>
      <c r="D11" s="23">
        <v>11.2</v>
      </c>
      <c r="E11" s="24"/>
      <c r="F11" s="53">
        <f t="shared" si="0"/>
        <v>0</v>
      </c>
      <c r="H11" s="6" t="s">
        <v>24</v>
      </c>
      <c r="I11" s="6" t="s">
        <v>76</v>
      </c>
    </row>
    <row r="12" spans="1:9" x14ac:dyDescent="0.25">
      <c r="A12" s="10">
        <v>4</v>
      </c>
      <c r="B12" s="34" t="s">
        <v>9</v>
      </c>
      <c r="C12" s="12" t="s">
        <v>53</v>
      </c>
      <c r="D12" s="13">
        <v>55.16</v>
      </c>
      <c r="E12" s="11"/>
      <c r="F12" s="53">
        <f t="shared" si="0"/>
        <v>0</v>
      </c>
      <c r="H12" s="6" t="s">
        <v>24</v>
      </c>
    </row>
    <row r="13" spans="1:9" x14ac:dyDescent="0.25">
      <c r="A13" s="10">
        <v>5</v>
      </c>
      <c r="B13" s="4" t="s">
        <v>25</v>
      </c>
      <c r="C13" s="12" t="s">
        <v>54</v>
      </c>
      <c r="D13" s="13">
        <v>15.755000000000001</v>
      </c>
      <c r="E13" s="11"/>
      <c r="F13" s="53">
        <f t="shared" si="0"/>
        <v>0</v>
      </c>
      <c r="H13" s="6" t="s">
        <v>23</v>
      </c>
    </row>
    <row r="14" spans="1:9" x14ac:dyDescent="0.25">
      <c r="A14" s="10">
        <v>6</v>
      </c>
      <c r="B14" s="4" t="s">
        <v>55</v>
      </c>
      <c r="C14" s="12" t="s">
        <v>54</v>
      </c>
      <c r="D14" s="13">
        <v>9.3600000000000012</v>
      </c>
      <c r="E14" s="11"/>
      <c r="F14" s="53">
        <f t="shared" si="0"/>
        <v>0</v>
      </c>
      <c r="H14" s="6" t="s">
        <v>23</v>
      </c>
    </row>
    <row r="15" spans="1:9" x14ac:dyDescent="0.25">
      <c r="A15" s="10">
        <v>7</v>
      </c>
      <c r="B15" s="4" t="s">
        <v>61</v>
      </c>
      <c r="C15" s="12" t="s">
        <v>53</v>
      </c>
      <c r="D15" s="13">
        <v>63.019999999999989</v>
      </c>
      <c r="E15" s="11"/>
      <c r="F15" s="53">
        <f t="shared" si="0"/>
        <v>0</v>
      </c>
      <c r="H15" s="6" t="s">
        <v>23</v>
      </c>
    </row>
    <row r="16" spans="1:9" x14ac:dyDescent="0.25">
      <c r="A16" s="10">
        <v>8</v>
      </c>
      <c r="B16" s="4" t="s">
        <v>56</v>
      </c>
      <c r="C16" s="12" t="s">
        <v>53</v>
      </c>
      <c r="D16" s="13">
        <v>63.019999999999989</v>
      </c>
      <c r="E16" s="11"/>
      <c r="F16" s="53">
        <f t="shared" si="0"/>
        <v>0</v>
      </c>
      <c r="H16" s="6" t="s">
        <v>23</v>
      </c>
    </row>
    <row r="17" spans="1:8" x14ac:dyDescent="0.25">
      <c r="A17" s="10">
        <v>9</v>
      </c>
      <c r="B17" s="12" t="s">
        <v>28</v>
      </c>
      <c r="C17" s="12" t="s">
        <v>54</v>
      </c>
      <c r="D17" s="13">
        <v>22.679999999999993</v>
      </c>
      <c r="E17" s="11"/>
      <c r="F17" s="53">
        <f t="shared" si="0"/>
        <v>0</v>
      </c>
      <c r="H17" s="6" t="s">
        <v>24</v>
      </c>
    </row>
    <row r="18" spans="1:8" x14ac:dyDescent="0.25">
      <c r="A18" s="10">
        <v>10</v>
      </c>
      <c r="B18" s="12" t="s">
        <v>10</v>
      </c>
      <c r="C18" s="12" t="s">
        <v>54</v>
      </c>
      <c r="D18" s="13">
        <v>22.679999999999993</v>
      </c>
      <c r="E18" s="11"/>
      <c r="F18" s="53">
        <f t="shared" si="0"/>
        <v>0</v>
      </c>
      <c r="H18" s="6" t="s">
        <v>24</v>
      </c>
    </row>
    <row r="19" spans="1:8" x14ac:dyDescent="0.25">
      <c r="A19" s="10">
        <v>11</v>
      </c>
      <c r="B19" s="12" t="s">
        <v>11</v>
      </c>
      <c r="C19" s="12" t="s">
        <v>53</v>
      </c>
      <c r="D19" s="13">
        <v>30.239999999999991</v>
      </c>
      <c r="E19" s="11"/>
      <c r="F19" s="53">
        <f t="shared" si="0"/>
        <v>0</v>
      </c>
      <c r="H19" s="6" t="s">
        <v>24</v>
      </c>
    </row>
    <row r="20" spans="1:8" x14ac:dyDescent="0.25">
      <c r="A20" s="10">
        <v>12</v>
      </c>
      <c r="B20" s="12" t="s">
        <v>12</v>
      </c>
      <c r="C20" s="12" t="s">
        <v>53</v>
      </c>
      <c r="D20" s="13">
        <v>30.239999999999991</v>
      </c>
      <c r="E20" s="11"/>
      <c r="F20" s="53">
        <f t="shared" si="0"/>
        <v>0</v>
      </c>
      <c r="H20" s="6" t="s">
        <v>24</v>
      </c>
    </row>
    <row r="21" spans="1:8" x14ac:dyDescent="0.25">
      <c r="A21" s="10">
        <v>13</v>
      </c>
      <c r="B21" s="12" t="s">
        <v>13</v>
      </c>
      <c r="C21" s="12" t="s">
        <v>54</v>
      </c>
      <c r="D21" s="13">
        <v>9.3600000000000012</v>
      </c>
      <c r="E21" s="11"/>
      <c r="F21" s="53">
        <f t="shared" si="0"/>
        <v>0</v>
      </c>
      <c r="H21" s="6" t="s">
        <v>23</v>
      </c>
    </row>
    <row r="22" spans="1:8" x14ac:dyDescent="0.25">
      <c r="A22" s="10">
        <v>14</v>
      </c>
      <c r="B22" s="34" t="s">
        <v>67</v>
      </c>
      <c r="C22" s="12" t="s">
        <v>54</v>
      </c>
      <c r="D22" s="13">
        <v>3.6360000000000006</v>
      </c>
      <c r="E22" s="11"/>
      <c r="F22" s="53">
        <f t="shared" si="0"/>
        <v>0</v>
      </c>
    </row>
    <row r="23" spans="1:8" x14ac:dyDescent="0.25">
      <c r="A23" s="10">
        <v>15</v>
      </c>
      <c r="B23" s="34" t="s">
        <v>68</v>
      </c>
      <c r="C23" s="12" t="s">
        <v>54</v>
      </c>
      <c r="D23" s="13">
        <v>17.795999999999996</v>
      </c>
      <c r="E23" s="11"/>
      <c r="F23" s="53">
        <f t="shared" si="0"/>
        <v>0</v>
      </c>
    </row>
    <row r="24" spans="1:8" x14ac:dyDescent="0.25">
      <c r="A24" s="10">
        <v>16</v>
      </c>
      <c r="B24" s="34" t="s">
        <v>69</v>
      </c>
      <c r="C24" s="12" t="s">
        <v>54</v>
      </c>
      <c r="D24" s="13">
        <v>1.9440000000000004</v>
      </c>
      <c r="E24" s="11"/>
      <c r="F24" s="53">
        <f t="shared" si="0"/>
        <v>0</v>
      </c>
    </row>
    <row r="25" spans="1:8" x14ac:dyDescent="0.25">
      <c r="A25" s="10">
        <v>17</v>
      </c>
      <c r="B25" s="34" t="s">
        <v>70</v>
      </c>
      <c r="C25" s="12" t="s">
        <v>54</v>
      </c>
      <c r="D25" s="13">
        <v>1.5119999999999996</v>
      </c>
      <c r="E25" s="11"/>
      <c r="F25" s="53">
        <f t="shared" si="0"/>
        <v>0</v>
      </c>
    </row>
    <row r="26" spans="1:8" x14ac:dyDescent="0.25">
      <c r="A26" s="10">
        <v>18</v>
      </c>
      <c r="B26" s="35" t="s">
        <v>14</v>
      </c>
      <c r="C26" s="12" t="s">
        <v>54</v>
      </c>
      <c r="D26" s="13">
        <v>3.456</v>
      </c>
      <c r="E26" s="11"/>
      <c r="F26" s="53">
        <f t="shared" si="0"/>
        <v>0</v>
      </c>
    </row>
    <row r="27" spans="1:8" x14ac:dyDescent="0.25">
      <c r="A27" s="10">
        <v>19</v>
      </c>
      <c r="B27" s="34" t="s">
        <v>15</v>
      </c>
      <c r="C27" s="4" t="s">
        <v>29</v>
      </c>
      <c r="D27" s="13">
        <v>34.661000000000001</v>
      </c>
      <c r="E27" s="11"/>
      <c r="F27" s="53">
        <f t="shared" si="0"/>
        <v>0</v>
      </c>
    </row>
    <row r="28" spans="1:8" x14ac:dyDescent="0.25">
      <c r="A28" s="10">
        <v>20</v>
      </c>
      <c r="B28" s="34" t="s">
        <v>16</v>
      </c>
      <c r="C28" s="4" t="s">
        <v>29</v>
      </c>
      <c r="D28" s="13">
        <v>34.661000000000001</v>
      </c>
      <c r="E28" s="11"/>
      <c r="F28" s="53">
        <f t="shared" si="0"/>
        <v>0</v>
      </c>
    </row>
    <row r="29" spans="1:8" x14ac:dyDescent="0.25">
      <c r="A29" s="10"/>
      <c r="B29" s="36" t="s">
        <v>26</v>
      </c>
      <c r="C29" s="4"/>
      <c r="D29" s="13"/>
      <c r="E29" s="11"/>
      <c r="F29" s="53"/>
    </row>
    <row r="30" spans="1:8" x14ac:dyDescent="0.25">
      <c r="A30" s="10">
        <v>21</v>
      </c>
      <c r="B30" s="4" t="s">
        <v>64</v>
      </c>
      <c r="C30" s="4" t="s">
        <v>5</v>
      </c>
      <c r="D30" s="13">
        <v>1</v>
      </c>
      <c r="E30" s="11"/>
      <c r="F30" s="53">
        <f t="shared" ref="F30:F36" si="1">ROUND((D30)*E30,2)</f>
        <v>0</v>
      </c>
      <c r="H30" s="6" t="s">
        <v>23</v>
      </c>
    </row>
    <row r="31" spans="1:8" x14ac:dyDescent="0.25">
      <c r="A31" s="10">
        <v>22</v>
      </c>
      <c r="B31" s="4" t="s">
        <v>65</v>
      </c>
      <c r="C31" s="4" t="s">
        <v>5</v>
      </c>
      <c r="D31" s="13">
        <v>1</v>
      </c>
      <c r="E31" s="11"/>
      <c r="F31" s="53">
        <f t="shared" si="1"/>
        <v>0</v>
      </c>
    </row>
    <row r="32" spans="1:8" x14ac:dyDescent="0.25">
      <c r="A32" s="10">
        <v>23</v>
      </c>
      <c r="B32" s="34" t="s">
        <v>52</v>
      </c>
      <c r="C32" s="12" t="s">
        <v>0</v>
      </c>
      <c r="D32" s="13">
        <v>12.8</v>
      </c>
      <c r="E32" s="11"/>
      <c r="F32" s="53">
        <f t="shared" si="1"/>
        <v>0</v>
      </c>
    </row>
    <row r="33" spans="1:9" x14ac:dyDescent="0.25">
      <c r="A33" s="10">
        <v>24</v>
      </c>
      <c r="B33" s="34" t="s">
        <v>57</v>
      </c>
      <c r="C33" s="12" t="s">
        <v>5</v>
      </c>
      <c r="D33" s="13">
        <v>3</v>
      </c>
      <c r="E33" s="11"/>
      <c r="F33" s="53">
        <f t="shared" si="1"/>
        <v>0</v>
      </c>
    </row>
    <row r="34" spans="1:9" x14ac:dyDescent="0.25">
      <c r="A34" s="10">
        <v>25</v>
      </c>
      <c r="B34" s="34" t="s">
        <v>58</v>
      </c>
      <c r="C34" s="12" t="s">
        <v>5</v>
      </c>
      <c r="D34" s="13">
        <v>2</v>
      </c>
      <c r="E34" s="11"/>
      <c r="F34" s="53">
        <f t="shared" si="1"/>
        <v>0</v>
      </c>
    </row>
    <row r="35" spans="1:9" x14ac:dyDescent="0.25">
      <c r="A35" s="10">
        <v>26</v>
      </c>
      <c r="B35" s="34" t="s">
        <v>59</v>
      </c>
      <c r="C35" s="12" t="s">
        <v>0</v>
      </c>
      <c r="D35" s="13">
        <v>12.8</v>
      </c>
      <c r="E35" s="11"/>
      <c r="F35" s="53">
        <f t="shared" si="1"/>
        <v>0</v>
      </c>
    </row>
    <row r="36" spans="1:9" x14ac:dyDescent="0.25">
      <c r="A36" s="10">
        <v>27</v>
      </c>
      <c r="B36" s="34" t="s">
        <v>6</v>
      </c>
      <c r="C36" s="4" t="s">
        <v>66</v>
      </c>
      <c r="D36" s="13">
        <v>1</v>
      </c>
      <c r="E36" s="11"/>
      <c r="F36" s="53">
        <f t="shared" si="1"/>
        <v>0</v>
      </c>
    </row>
    <row r="37" spans="1:9" x14ac:dyDescent="0.25">
      <c r="A37" s="10"/>
      <c r="B37" s="36" t="s">
        <v>17</v>
      </c>
      <c r="C37" s="4"/>
      <c r="D37" s="13"/>
      <c r="E37" s="11"/>
      <c r="F37" s="53"/>
    </row>
    <row r="38" spans="1:9" x14ac:dyDescent="0.25">
      <c r="A38" s="10">
        <v>28</v>
      </c>
      <c r="B38" s="34" t="s">
        <v>18</v>
      </c>
      <c r="C38" s="12" t="s">
        <v>53</v>
      </c>
      <c r="D38" s="13">
        <v>8.4</v>
      </c>
      <c r="E38" s="11"/>
      <c r="F38" s="53">
        <f>ROUND((D38)*E38,2)</f>
        <v>0</v>
      </c>
      <c r="H38" s="6" t="s">
        <v>24</v>
      </c>
    </row>
    <row r="39" spans="1:9" x14ac:dyDescent="0.25">
      <c r="A39" s="10">
        <v>29</v>
      </c>
      <c r="B39" s="34" t="s">
        <v>19</v>
      </c>
      <c r="C39" s="12" t="s">
        <v>53</v>
      </c>
      <c r="D39" s="13">
        <v>8.4</v>
      </c>
      <c r="E39" s="11"/>
      <c r="F39" s="53">
        <f>ROUND((D39)*E39,2)</f>
        <v>0</v>
      </c>
      <c r="H39" s="6" t="s">
        <v>24</v>
      </c>
    </row>
    <row r="40" spans="1:9" x14ac:dyDescent="0.25">
      <c r="A40" s="10">
        <v>30</v>
      </c>
      <c r="B40" s="34" t="s">
        <v>20</v>
      </c>
      <c r="C40" s="12" t="s">
        <v>53</v>
      </c>
      <c r="D40" s="13">
        <v>55.16</v>
      </c>
      <c r="E40" s="11"/>
      <c r="F40" s="53">
        <f>ROUND((D40)*E40,2)</f>
        <v>0</v>
      </c>
      <c r="H40" s="6" t="s">
        <v>24</v>
      </c>
    </row>
    <row r="41" spans="1:9" x14ac:dyDescent="0.25">
      <c r="A41" s="10">
        <v>31</v>
      </c>
      <c r="B41" s="37" t="s">
        <v>95</v>
      </c>
      <c r="C41" s="22" t="s">
        <v>53</v>
      </c>
      <c r="D41" s="23">
        <v>55.16</v>
      </c>
      <c r="E41" s="24"/>
      <c r="F41" s="53">
        <f>ROUND((D41)*E41,2)</f>
        <v>0</v>
      </c>
      <c r="H41" s="6" t="s">
        <v>24</v>
      </c>
      <c r="I41" s="6"/>
    </row>
    <row r="42" spans="1:9" x14ac:dyDescent="0.25">
      <c r="A42" s="10"/>
      <c r="B42" s="36" t="s">
        <v>21</v>
      </c>
      <c r="C42" s="4"/>
      <c r="D42" s="13"/>
      <c r="E42" s="11"/>
      <c r="F42" s="53"/>
    </row>
    <row r="43" spans="1:9" x14ac:dyDescent="0.25">
      <c r="A43" s="10">
        <v>32</v>
      </c>
      <c r="B43" s="34" t="s">
        <v>22</v>
      </c>
      <c r="C43" s="12" t="s">
        <v>54</v>
      </c>
      <c r="D43" s="13">
        <v>1.1519999999999999</v>
      </c>
      <c r="E43" s="11"/>
      <c r="F43" s="53">
        <f>ROUND((D43)*E43,2)</f>
        <v>0</v>
      </c>
    </row>
    <row r="44" spans="1:9" x14ac:dyDescent="0.25">
      <c r="A44" s="10"/>
      <c r="B44" s="36" t="s">
        <v>81</v>
      </c>
      <c r="C44" s="4"/>
      <c r="D44" s="13"/>
      <c r="E44" s="11"/>
      <c r="F44" s="53"/>
    </row>
    <row r="45" spans="1:9" x14ac:dyDescent="0.25">
      <c r="A45" s="10">
        <v>33</v>
      </c>
      <c r="B45" s="34" t="s">
        <v>60</v>
      </c>
      <c r="C45" s="12" t="s">
        <v>53</v>
      </c>
      <c r="D45" s="13">
        <v>63.019999999999989</v>
      </c>
      <c r="E45" s="11"/>
      <c r="F45" s="53">
        <f t="shared" ref="F45:F50" si="2">ROUND((D45)*E45,2)</f>
        <v>0</v>
      </c>
      <c r="H45" s="6" t="s">
        <v>46</v>
      </c>
    </row>
    <row r="46" spans="1:9" x14ac:dyDescent="0.25">
      <c r="A46" s="10">
        <v>34</v>
      </c>
      <c r="B46" s="34" t="s">
        <v>83</v>
      </c>
      <c r="C46" s="12" t="s">
        <v>53</v>
      </c>
      <c r="D46" s="13">
        <v>63.019999999999989</v>
      </c>
      <c r="E46" s="11"/>
      <c r="F46" s="53">
        <f t="shared" si="2"/>
        <v>0</v>
      </c>
      <c r="H46" s="6" t="s">
        <v>45</v>
      </c>
    </row>
    <row r="47" spans="1:9" x14ac:dyDescent="0.25">
      <c r="A47" s="10">
        <v>35</v>
      </c>
      <c r="B47" s="34" t="s">
        <v>30</v>
      </c>
      <c r="C47" s="12" t="s">
        <v>53</v>
      </c>
      <c r="D47" s="13">
        <v>63.019999999999989</v>
      </c>
      <c r="E47" s="11"/>
      <c r="F47" s="53">
        <f t="shared" si="2"/>
        <v>0</v>
      </c>
    </row>
    <row r="48" spans="1:9" x14ac:dyDescent="0.25">
      <c r="A48" s="10">
        <v>36</v>
      </c>
      <c r="B48" s="34" t="s">
        <v>91</v>
      </c>
      <c r="C48" s="4" t="s">
        <v>29</v>
      </c>
      <c r="D48" s="13">
        <v>0.24</v>
      </c>
      <c r="E48" s="11"/>
      <c r="F48" s="53">
        <f t="shared" si="2"/>
        <v>0</v>
      </c>
    </row>
    <row r="49" spans="1:14" x14ac:dyDescent="0.25">
      <c r="A49" s="49" t="s">
        <v>94</v>
      </c>
      <c r="B49" s="34" t="s">
        <v>90</v>
      </c>
      <c r="C49" s="4" t="s">
        <v>29</v>
      </c>
      <c r="D49" s="13">
        <v>0.05</v>
      </c>
      <c r="E49" s="11"/>
      <c r="F49" s="53">
        <f t="shared" si="2"/>
        <v>0</v>
      </c>
    </row>
    <row r="50" spans="1:14" x14ac:dyDescent="0.25">
      <c r="A50" s="10">
        <v>37</v>
      </c>
      <c r="B50" s="34" t="s">
        <v>89</v>
      </c>
      <c r="C50" s="4" t="s">
        <v>0</v>
      </c>
      <c r="D50" s="13">
        <v>45.8</v>
      </c>
      <c r="E50" s="11"/>
      <c r="F50" s="53">
        <f t="shared" si="2"/>
        <v>0</v>
      </c>
    </row>
    <row r="51" spans="1:14" x14ac:dyDescent="0.25">
      <c r="A51" s="10"/>
      <c r="B51" s="36" t="s">
        <v>32</v>
      </c>
      <c r="C51" s="4"/>
      <c r="D51" s="4"/>
      <c r="E51" s="11"/>
      <c r="F51" s="53"/>
      <c r="N51" s="44"/>
    </row>
    <row r="52" spans="1:14" x14ac:dyDescent="0.25">
      <c r="A52" s="10">
        <v>38</v>
      </c>
      <c r="B52" s="34" t="s">
        <v>31</v>
      </c>
      <c r="C52" s="12" t="s">
        <v>53</v>
      </c>
      <c r="D52" s="13">
        <v>63.019999999999989</v>
      </c>
      <c r="E52" s="11"/>
      <c r="F52" s="53">
        <f>ROUND((D52)*E52,2)</f>
        <v>0</v>
      </c>
      <c r="H52" s="6" t="s">
        <v>40</v>
      </c>
    </row>
    <row r="53" spans="1:14" x14ac:dyDescent="0.25">
      <c r="A53" s="10">
        <v>39</v>
      </c>
      <c r="B53" s="34" t="s">
        <v>33</v>
      </c>
      <c r="C53" s="12" t="s">
        <v>53</v>
      </c>
      <c r="D53" s="13">
        <v>63.019999999999989</v>
      </c>
      <c r="E53" s="11"/>
      <c r="F53" s="53">
        <f>ROUND((D53)*E53,2)</f>
        <v>0</v>
      </c>
      <c r="H53" s="6" t="s">
        <v>39</v>
      </c>
    </row>
    <row r="54" spans="1:14" x14ac:dyDescent="0.25">
      <c r="A54" s="10">
        <v>40</v>
      </c>
      <c r="B54" s="34" t="s">
        <v>84</v>
      </c>
      <c r="C54" s="12" t="s">
        <v>53</v>
      </c>
      <c r="D54" s="13">
        <v>63.019999999999989</v>
      </c>
      <c r="E54" s="11"/>
      <c r="F54" s="53">
        <f>ROUND((D54)*E54,2)</f>
        <v>0</v>
      </c>
      <c r="H54" s="6" t="s">
        <v>41</v>
      </c>
    </row>
    <row r="55" spans="1:14" x14ac:dyDescent="0.25">
      <c r="A55" s="10">
        <v>41</v>
      </c>
      <c r="B55" s="34" t="s">
        <v>62</v>
      </c>
      <c r="C55" s="12" t="s">
        <v>53</v>
      </c>
      <c r="D55" s="13">
        <v>63.019999999999989</v>
      </c>
      <c r="E55" s="13"/>
      <c r="F55" s="53">
        <f>ROUND((D55)*E55,2)</f>
        <v>0</v>
      </c>
    </row>
    <row r="56" spans="1:14" x14ac:dyDescent="0.25">
      <c r="A56" s="10">
        <v>42</v>
      </c>
      <c r="B56" s="34" t="s">
        <v>63</v>
      </c>
      <c r="C56" s="12" t="s">
        <v>53</v>
      </c>
      <c r="D56" s="13">
        <v>66.170999999999992</v>
      </c>
      <c r="E56" s="13"/>
      <c r="F56" s="53">
        <f>ROUND((D56)*E56,2)</f>
        <v>0</v>
      </c>
    </row>
    <row r="57" spans="1:14" x14ac:dyDescent="0.25">
      <c r="A57" s="10"/>
      <c r="B57" s="36" t="s">
        <v>38</v>
      </c>
      <c r="C57" s="4"/>
      <c r="D57" s="4"/>
      <c r="E57" s="11"/>
      <c r="F57" s="53"/>
    </row>
    <row r="58" spans="1:14" x14ac:dyDescent="0.25">
      <c r="A58" s="10">
        <v>43</v>
      </c>
      <c r="B58" s="38" t="s">
        <v>34</v>
      </c>
      <c r="C58" s="12" t="s">
        <v>53</v>
      </c>
      <c r="D58" s="13">
        <v>63.019999999999989</v>
      </c>
      <c r="E58" s="11"/>
      <c r="F58" s="53">
        <f>ROUND((D58)*E58,2)</f>
        <v>0</v>
      </c>
      <c r="H58" s="6" t="s">
        <v>43</v>
      </c>
    </row>
    <row r="59" spans="1:14" x14ac:dyDescent="0.25">
      <c r="A59" s="10">
        <v>44</v>
      </c>
      <c r="B59" s="38" t="s">
        <v>35</v>
      </c>
      <c r="C59" s="4" t="s">
        <v>29</v>
      </c>
      <c r="D59" s="13">
        <v>0.05</v>
      </c>
      <c r="E59" s="11"/>
      <c r="F59" s="53">
        <f>ROUND((D59)*E59,2)</f>
        <v>0</v>
      </c>
      <c r="H59" s="6" t="s">
        <v>42</v>
      </c>
    </row>
    <row r="60" spans="1:14" x14ac:dyDescent="0.25">
      <c r="A60" s="10">
        <v>45</v>
      </c>
      <c r="B60" s="38" t="s">
        <v>36</v>
      </c>
      <c r="C60" s="12" t="s">
        <v>53</v>
      </c>
      <c r="D60" s="13">
        <v>63.019999999999989</v>
      </c>
      <c r="E60" s="11"/>
      <c r="F60" s="53">
        <f>ROUND((D60)*E60,2)</f>
        <v>0</v>
      </c>
      <c r="H60" s="6" t="s">
        <v>44</v>
      </c>
    </row>
    <row r="61" spans="1:14" x14ac:dyDescent="0.25">
      <c r="A61" s="10">
        <v>46</v>
      </c>
      <c r="B61" s="38" t="s">
        <v>37</v>
      </c>
      <c r="C61" s="12" t="s">
        <v>53</v>
      </c>
      <c r="D61" s="13">
        <v>63.019999999999989</v>
      </c>
      <c r="E61" s="11"/>
      <c r="F61" s="53">
        <f>ROUND((D61)*E61,2)</f>
        <v>0</v>
      </c>
      <c r="H61" s="6" t="s">
        <v>42</v>
      </c>
    </row>
    <row r="62" spans="1:14" x14ac:dyDescent="0.25">
      <c r="A62" s="10"/>
      <c r="B62" s="36" t="s">
        <v>85</v>
      </c>
      <c r="C62" s="12"/>
      <c r="D62" s="13"/>
      <c r="E62" s="11"/>
      <c r="F62" s="53"/>
    </row>
    <row r="63" spans="1:14" x14ac:dyDescent="0.25">
      <c r="A63" s="10">
        <v>47</v>
      </c>
      <c r="B63" s="38" t="s">
        <v>86</v>
      </c>
      <c r="C63" s="12" t="s">
        <v>53</v>
      </c>
      <c r="D63" s="13">
        <v>63.019999999999989</v>
      </c>
      <c r="E63" s="11"/>
      <c r="F63" s="53">
        <f>ROUND((D63)*E63,2)</f>
        <v>0</v>
      </c>
    </row>
    <row r="64" spans="1:14" x14ac:dyDescent="0.25">
      <c r="A64" s="10">
        <v>48</v>
      </c>
      <c r="B64" s="38" t="s">
        <v>87</v>
      </c>
      <c r="C64" s="12" t="s">
        <v>53</v>
      </c>
      <c r="D64" s="4">
        <v>30.709999999999997</v>
      </c>
      <c r="E64" s="11"/>
      <c r="F64" s="53">
        <f>ROUND((D64)*E64,2)</f>
        <v>0</v>
      </c>
    </row>
    <row r="65" spans="1:6" x14ac:dyDescent="0.25">
      <c r="A65" s="10">
        <v>49</v>
      </c>
      <c r="B65" s="38" t="s">
        <v>88</v>
      </c>
      <c r="C65" s="12" t="s">
        <v>53</v>
      </c>
      <c r="D65" s="4">
        <v>54.08</v>
      </c>
      <c r="E65" s="11"/>
      <c r="F65" s="53">
        <f>ROUND((D65)*E65,2)</f>
        <v>0</v>
      </c>
    </row>
    <row r="66" spans="1:6" x14ac:dyDescent="0.25">
      <c r="A66" s="10"/>
      <c r="B66" s="36" t="s">
        <v>75</v>
      </c>
      <c r="C66" s="4"/>
      <c r="D66" s="4"/>
      <c r="E66" s="11"/>
      <c r="F66" s="53"/>
    </row>
    <row r="67" spans="1:6" x14ac:dyDescent="0.25">
      <c r="A67" s="10">
        <v>50</v>
      </c>
      <c r="B67" s="4" t="s">
        <v>47</v>
      </c>
      <c r="C67" s="12" t="s">
        <v>53</v>
      </c>
      <c r="D67" s="13">
        <v>63.019999999999989</v>
      </c>
      <c r="E67" s="11"/>
      <c r="F67" s="53">
        <f>ROUND((D67)*E67,2)</f>
        <v>0</v>
      </c>
    </row>
    <row r="68" spans="1:6" x14ac:dyDescent="0.25">
      <c r="A68" s="10">
        <v>51</v>
      </c>
      <c r="B68" s="4" t="s">
        <v>48</v>
      </c>
      <c r="C68" s="12" t="s">
        <v>53</v>
      </c>
      <c r="D68" s="13">
        <v>63.019999999999989</v>
      </c>
      <c r="E68" s="11"/>
      <c r="F68" s="53">
        <f>ROUND((D68)*E68,2)</f>
        <v>0</v>
      </c>
    </row>
    <row r="69" spans="1:6" x14ac:dyDescent="0.25">
      <c r="A69" s="10">
        <v>52</v>
      </c>
      <c r="B69" s="4" t="s">
        <v>49</v>
      </c>
      <c r="C69" s="4" t="s">
        <v>0</v>
      </c>
      <c r="D69" s="13">
        <v>45.8</v>
      </c>
      <c r="E69" s="11"/>
      <c r="F69" s="53">
        <f>ROUND((D69)*E69,2)</f>
        <v>0</v>
      </c>
    </row>
    <row r="70" spans="1:6" x14ac:dyDescent="0.25">
      <c r="A70" s="10">
        <v>53</v>
      </c>
      <c r="B70" s="4" t="s">
        <v>72</v>
      </c>
      <c r="C70" s="12" t="s">
        <v>53</v>
      </c>
      <c r="D70" s="13">
        <v>63.019999999999989</v>
      </c>
      <c r="E70" s="11"/>
      <c r="F70" s="53">
        <f>ROUND((D70)*E70,2)</f>
        <v>0</v>
      </c>
    </row>
    <row r="71" spans="1:6" ht="13.5" thickBot="1" x14ac:dyDescent="0.3">
      <c r="A71" s="21">
        <v>54</v>
      </c>
      <c r="B71" s="58" t="s">
        <v>82</v>
      </c>
      <c r="C71" s="58" t="s">
        <v>0</v>
      </c>
      <c r="D71" s="59">
        <v>12.8</v>
      </c>
      <c r="E71" s="60"/>
      <c r="F71" s="54">
        <f>ROUND((D71)*E71,2)</f>
        <v>0</v>
      </c>
    </row>
    <row r="72" spans="1:6" ht="13.5" thickTop="1" x14ac:dyDescent="0.25">
      <c r="A72" s="16"/>
      <c r="B72" s="17" t="s">
        <v>71</v>
      </c>
      <c r="C72" s="18"/>
      <c r="D72" s="19"/>
      <c r="E72" s="20"/>
      <c r="F72" s="55">
        <f>SUM(F9:F71)</f>
        <v>0</v>
      </c>
    </row>
    <row r="73" spans="1:6" ht="13.5" thickBot="1" x14ac:dyDescent="0.3">
      <c r="A73" s="46"/>
      <c r="B73" s="47" t="s">
        <v>92</v>
      </c>
      <c r="C73" s="43"/>
      <c r="D73" s="47"/>
      <c r="E73" s="43"/>
      <c r="F73" s="57">
        <f>F72*0.2</f>
        <v>0</v>
      </c>
    </row>
    <row r="74" spans="1:6" ht="14.25" thickTop="1" thickBot="1" x14ac:dyDescent="0.3">
      <c r="A74" s="16"/>
      <c r="B74" s="17" t="s">
        <v>93</v>
      </c>
      <c r="C74" s="18"/>
      <c r="D74" s="19"/>
      <c r="E74" s="48"/>
      <c r="F74" s="56">
        <f>F73+F72</f>
        <v>0</v>
      </c>
    </row>
  </sheetData>
  <pageMargins left="0.70866141732283472" right="0.70866141732283472" top="0.74803149606299213" bottom="0.74803149606299213" header="0.31496062992125984" footer="0.31496062992125984"/>
  <pageSetup paperSize="9" scale="64" fitToHeight="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Rozpočet</vt:lpstr>
      <vt:lpstr>Rozpočet!Názvy_tlače</vt:lpstr>
      <vt:lpstr>Rozpočet!Oblasť_tlače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Sekerec</dc:creator>
  <cp:lastModifiedBy>Tomáš Sekerec</cp:lastModifiedBy>
  <cp:lastPrinted>2019-05-15T12:28:50Z</cp:lastPrinted>
  <dcterms:created xsi:type="dcterms:W3CDTF">2019-04-12T11:10:27Z</dcterms:created>
  <dcterms:modified xsi:type="dcterms:W3CDTF">2019-07-11T09:10:53Z</dcterms:modified>
</cp:coreProperties>
</file>