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20" windowHeight="11020"/>
  </bookViews>
  <sheets>
    <sheet name="Výkaz" sheetId="1" r:id="rId1"/>
    <sheet name="Okná - výkaz" sheetId="2" r:id="rId2"/>
  </sheets>
  <definedNames>
    <definedName name="_xlnm.Print_Area" localSheetId="1">'Okná - výkaz'!$A$1:$K$12</definedName>
    <definedName name="_xlnm.Print_Area" localSheetId="0">Výkaz!$A$1:$F$36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2" l="1"/>
  <c r="G12" i="2"/>
  <c r="H12" i="2"/>
  <c r="I12" i="2"/>
  <c r="J12" i="2"/>
  <c r="K12" i="2"/>
  <c r="F12" i="2"/>
  <c r="D32" i="1" l="1"/>
  <c r="D31" i="1"/>
  <c r="D28" i="1"/>
  <c r="D27" i="1"/>
  <c r="D26" i="1" s="1"/>
  <c r="D21" i="1"/>
  <c r="D17" i="1"/>
  <c r="D13" i="1"/>
  <c r="D9" i="1"/>
  <c r="D8" i="1"/>
  <c r="D7" i="1" l="1"/>
  <c r="D30" i="1"/>
  <c r="D11" i="1"/>
  <c r="D25" i="1"/>
  <c r="D34" i="1" l="1"/>
  <c r="D35" i="1" l="1"/>
</calcChain>
</file>

<file path=xl/sharedStrings.xml><?xml version="1.0" encoding="utf-8"?>
<sst xmlns="http://schemas.openxmlformats.org/spreadsheetml/2006/main" count="125" uniqueCount="67">
  <si>
    <t>č</t>
  </si>
  <si>
    <t>Položka</t>
  </si>
  <si>
    <t>MJ</t>
  </si>
  <si>
    <t>Množstvo</t>
  </si>
  <si>
    <t>Jednotková cena</t>
  </si>
  <si>
    <t>Cena celkom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</si>
  <si>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</si>
  <si>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Búracie práce</t>
  </si>
  <si>
    <t>3.NP (10*2,52)+(6*1,89)+(12*5,67)</t>
  </si>
  <si>
    <t>4.NP (10*2,52)+(6*1,89)+(12*5,67)</t>
  </si>
  <si>
    <t>3.NP O3a = 6 + O3b = 4</t>
  </si>
  <si>
    <t>4.NP O3a = 6 + O3b = 4</t>
  </si>
  <si>
    <t>ks</t>
  </si>
  <si>
    <t>3.NP O1 = 6 + O2 = 6</t>
  </si>
  <si>
    <t>3.NP O5 = 6</t>
  </si>
  <si>
    <t>4.NP O5 = 6</t>
  </si>
  <si>
    <t>3.NP 10*1,2 + 6*0,9 + 12*2,7</t>
  </si>
  <si>
    <t>4.NP 10*1,2 + 6*0,9 + 12*2,7</t>
  </si>
  <si>
    <t>3.NP 16,7*2+9*2+1*6</t>
  </si>
  <si>
    <t>4.NP 16,7*2+9*2+1*6</t>
  </si>
  <si>
    <t>m</t>
  </si>
  <si>
    <t>Vnútorný parapet - plastový, b = 300 mm</t>
  </si>
  <si>
    <t>Montáž parapetnej dosky vnútornej šírky do 300 mm, dĺžky do 1600 mm</t>
  </si>
  <si>
    <t>Montáž plastových okien s hydroizolačnými ISO páskami (exteriérová + interiérová) vrátane montáže vonkajšieho parapetu (pol. č.9)</t>
  </si>
  <si>
    <t>Omietky - interiér - zaomietanie tesniacej ISO pásky vrátane výmaľby ostenia</t>
  </si>
  <si>
    <t>Omietky - exteriér - omietnutie ISO pásky fasádnou omietkou, utesnenie škár pod parapetmi, vrátane výmaľby fasádnou farbou</t>
  </si>
  <si>
    <t>Vonkajší parapet - B = 300 mm (príprava pre zateplenie)</t>
  </si>
  <si>
    <t>Stavba:</t>
  </si>
  <si>
    <t>Objekt:</t>
  </si>
  <si>
    <t>Okná na 3. NP a 4. NP</t>
  </si>
  <si>
    <t>SPOLU:</t>
  </si>
  <si>
    <t>por.</t>
  </si>
  <si>
    <t xml:space="preserve">Rozmer otvoru </t>
  </si>
  <si>
    <t>1ks otvor</t>
  </si>
  <si>
    <t>počet</t>
  </si>
  <si>
    <t>č.</t>
  </si>
  <si>
    <t>združených okien v cm</t>
  </si>
  <si>
    <t>skladba okien</t>
  </si>
  <si>
    <t>otvorov</t>
  </si>
  <si>
    <t>( š / v )</t>
  </si>
  <si>
    <t>šírka x výška</t>
  </si>
  <si>
    <t>šírka v cm</t>
  </si>
  <si>
    <t>Č. okna</t>
  </si>
  <si>
    <t>O1</t>
  </si>
  <si>
    <t>O2</t>
  </si>
  <si>
    <t>270 x 210</t>
  </si>
  <si>
    <t>150 + 120</t>
  </si>
  <si>
    <t>okno 150/210</t>
  </si>
  <si>
    <r>
      <t xml:space="preserve">otvárav </t>
    </r>
    <r>
      <rPr>
        <b/>
        <sz val="9"/>
        <rFont val="Arial CE"/>
        <charset val="238"/>
      </rPr>
      <t xml:space="preserve">P </t>
    </r>
    <r>
      <rPr>
        <sz val="9"/>
        <rFont val="Arial CE"/>
        <family val="2"/>
        <charset val="238"/>
      </rPr>
      <t>/skláp.</t>
    </r>
  </si>
  <si>
    <r>
      <t xml:space="preserve">otvárav </t>
    </r>
    <r>
      <rPr>
        <b/>
        <sz val="9"/>
        <rFont val="Arial CE"/>
        <charset val="238"/>
      </rPr>
      <t xml:space="preserve">Ľ </t>
    </r>
    <r>
      <rPr>
        <sz val="9"/>
        <rFont val="Arial CE"/>
        <family val="2"/>
        <charset val="238"/>
      </rPr>
      <t>/skláp.</t>
    </r>
  </si>
  <si>
    <t>okno 120/210</t>
  </si>
  <si>
    <t>O3a</t>
  </si>
  <si>
    <t>O3b</t>
  </si>
  <si>
    <t>120 x 210</t>
  </si>
  <si>
    <t>-</t>
  </si>
  <si>
    <t>90 x 210</t>
  </si>
  <si>
    <t>O5a</t>
  </si>
  <si>
    <t>O5b</t>
  </si>
  <si>
    <t>okno 90/210</t>
  </si>
  <si>
    <t>Výkaz okien - 3. NP a 4.NP ZŠ Turnianska 10, Bratislava, pavilón prístavby</t>
  </si>
  <si>
    <t>4.NP O1 = 6 + O2 = 3</t>
  </si>
  <si>
    <t>Rekonštrukcia okien na 3. a 4. NP v pavilóne prístavby, ZŠ Turnianska 10, Bratislava – Petržalka</t>
  </si>
  <si>
    <t>B2 VÝKAZ VÝMER</t>
  </si>
  <si>
    <r>
      <t xml:space="preserve">Vybúranie, demontáž okien </t>
    </r>
    <r>
      <rPr>
        <sz val="11"/>
        <color rgb="FFFF0000"/>
        <rFont val="Calibri"/>
        <family val="2"/>
        <charset val="238"/>
        <scheme val="minor"/>
      </rPr>
      <t>drevených</t>
    </r>
    <r>
      <rPr>
        <sz val="11"/>
        <color theme="1"/>
        <rFont val="Calibri"/>
        <family val="2"/>
        <charset val="238"/>
        <scheme val="minor"/>
      </rPr>
      <t>, vrátane presunu, odvozu a likvidácie odpadu</t>
    </r>
  </si>
  <si>
    <r>
      <t xml:space="preserve">Plastové okno dvojkrídlové OS+O, rozmer 2100 x 1200 (vxš) izolačné </t>
    </r>
    <r>
      <rPr>
        <sz val="11"/>
        <color rgb="FFFF0000"/>
        <rFont val="Calibri"/>
        <family val="2"/>
        <charset val="238"/>
        <scheme val="minor"/>
      </rPr>
      <t>trojsklo,</t>
    </r>
    <r>
      <rPr>
        <sz val="11"/>
        <color theme="1"/>
        <rFont val="Calibri"/>
        <family val="2"/>
        <charset val="238"/>
        <scheme val="minor"/>
      </rPr>
      <t xml:space="preserve"> uzamykateľné, vrátane interiérových žalúzií a sietí proti hmyzu v spodnej výklopnej časti v=600 mm</t>
    </r>
  </si>
  <si>
    <r>
      <t xml:space="preserve">Plastové okno dvojkrídlové OS+S rozmer 2100 x 900 (vxš) izolačné </t>
    </r>
    <r>
      <rPr>
        <sz val="11"/>
        <color rgb="FFFF0000"/>
        <rFont val="Calibri"/>
        <family val="2"/>
        <charset val="238"/>
        <scheme val="minor"/>
      </rPr>
      <t>trojsklo,</t>
    </r>
    <r>
      <rPr>
        <sz val="11"/>
        <color theme="1"/>
        <rFont val="Calibri"/>
        <family val="2"/>
        <charset val="238"/>
        <scheme val="minor"/>
      </rPr>
      <t xml:space="preserve"> uzamykateľné, vrátane interiérových žalúzií a sietí proti hmyzu v spodnej výklopnej časti v=600 mm</t>
    </r>
  </si>
  <si>
    <r>
      <t xml:space="preserve">Plastové okno štvorkrídlové (2+2) OS+S+O+S rozmer 2100 x 2700 (vxš) izolačné </t>
    </r>
    <r>
      <rPr>
        <sz val="11"/>
        <color rgb="FFFF0000"/>
        <rFont val="Calibri"/>
        <family val="2"/>
        <charset val="238"/>
        <scheme val="minor"/>
      </rPr>
      <t>trojsklo</t>
    </r>
    <r>
      <rPr>
        <sz val="11"/>
        <color theme="1"/>
        <rFont val="Calibri"/>
        <family val="2"/>
        <charset val="238"/>
        <scheme val="minor"/>
      </rPr>
      <t>, uzamykateľné, vrátane interiérových žalúzií a sietí proti hmyzu v spodnej výklopnej časti v=600 mm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</si>
</sst>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0.000"/>
  </numFmts>
  <fonts count="8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b/>
      <sz val="9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vertical="center" wrapText="1"/>
    </xf>
    <xf numFmtId="165" fontId="0" fillId="0" borderId="0" xfId="0" applyNumberFormat="1" applyAlignment="1">
      <alignment vertical="center" wrapText="1"/>
    </xf>
    <xf numFmtId="0" fontId="2" fillId="0" borderId="0" xfId="0" applyFont="1" applyAlignment="1">
      <alignment vertical="center" wrapText="1"/>
    </xf>
    <xf numFmtId="164" fontId="0" fillId="0" borderId="0" xfId="0" applyNumberFormat="1" applyAlignment="1">
      <alignment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6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0" fillId="0" borderId="18" xfId="0" applyBorder="1"/>
    <xf numFmtId="0" fontId="6" fillId="0" borderId="19" xfId="0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0" fontId="0" fillId="0" borderId="15" xfId="0" applyBorder="1"/>
    <xf numFmtId="0" fontId="2" fillId="0" borderId="24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0" fillId="0" borderId="25" xfId="0" applyBorder="1"/>
    <xf numFmtId="0" fontId="0" fillId="0" borderId="26" xfId="0" applyBorder="1"/>
    <xf numFmtId="0" fontId="6" fillId="0" borderId="26" xfId="0" applyFont="1" applyFill="1" applyBorder="1" applyAlignment="1">
      <alignment horizontal="center"/>
    </xf>
    <xf numFmtId="0" fontId="6" fillId="0" borderId="27" xfId="0" applyFont="1" applyFill="1" applyBorder="1" applyAlignment="1">
      <alignment horizontal="center"/>
    </xf>
    <xf numFmtId="0" fontId="6" fillId="0" borderId="28" xfId="0" applyFont="1" applyFill="1" applyBorder="1" applyAlignment="1">
      <alignment horizontal="center"/>
    </xf>
    <xf numFmtId="0" fontId="2" fillId="0" borderId="0" xfId="0" applyFont="1"/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165" fontId="2" fillId="0" borderId="30" xfId="0" applyNumberFormat="1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165" fontId="0" fillId="0" borderId="2" xfId="0" applyNumberForma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164" fontId="0" fillId="0" borderId="2" xfId="0" applyNumberFormat="1" applyBorder="1" applyAlignment="1">
      <alignment vertical="center" wrapText="1"/>
    </xf>
    <xf numFmtId="164" fontId="0" fillId="0" borderId="3" xfId="0" applyNumberForma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165" fontId="4" fillId="0" borderId="2" xfId="0" applyNumberFormat="1" applyFont="1" applyBorder="1" applyAlignment="1">
      <alignment vertical="center" wrapText="1"/>
    </xf>
    <xf numFmtId="0" fontId="0" fillId="2" borderId="21" xfId="0" applyFill="1" applyBorder="1" applyAlignment="1">
      <alignment vertical="center" wrapText="1"/>
    </xf>
    <xf numFmtId="0" fontId="2" fillId="2" borderId="22" xfId="0" applyFont="1" applyFill="1" applyBorder="1" applyAlignment="1">
      <alignment horizontal="right" vertical="center" wrapText="1"/>
    </xf>
    <xf numFmtId="0" fontId="0" fillId="2" borderId="22" xfId="0" applyFill="1" applyBorder="1" applyAlignment="1">
      <alignment vertical="center" wrapText="1"/>
    </xf>
    <xf numFmtId="165" fontId="0" fillId="2" borderId="22" xfId="0" applyNumberFormat="1" applyFill="1" applyBorder="1" applyAlignment="1">
      <alignment vertical="center" wrapText="1"/>
    </xf>
    <xf numFmtId="164" fontId="0" fillId="2" borderId="22" xfId="0" applyNumberFormat="1" applyFill="1" applyBorder="1" applyAlignment="1">
      <alignment vertical="center" wrapText="1"/>
    </xf>
    <xf numFmtId="164" fontId="2" fillId="2" borderId="23" xfId="0" applyNumberFormat="1" applyFont="1" applyFill="1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165" fontId="0" fillId="0" borderId="26" xfId="0" applyNumberFormat="1" applyBorder="1" applyAlignment="1">
      <alignment vertical="center" wrapText="1"/>
    </xf>
    <xf numFmtId="164" fontId="0" fillId="0" borderId="26" xfId="0" applyNumberFormat="1" applyBorder="1" applyAlignment="1">
      <alignment vertical="center" wrapText="1"/>
    </xf>
    <xf numFmtId="164" fontId="0" fillId="0" borderId="27" xfId="0" applyNumberFormat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tabSelected="1" topLeftCell="B10" zoomScale="160" zoomScaleNormal="160" workbookViewId="0">
      <selection activeCell="B14" sqref="B14"/>
    </sheetView>
  </sheetViews>
  <sheetFormatPr defaultColWidth="9.1796875" defaultRowHeight="14.5" x14ac:dyDescent="0.35"/>
  <cols>
    <col min="1" max="1" width="7.7265625" style="1" bestFit="1" customWidth="1"/>
    <col min="2" max="2" width="71.1796875" style="1" customWidth="1"/>
    <col min="3" max="3" width="3.81640625" style="1" bestFit="1" customWidth="1"/>
    <col min="4" max="4" width="9.54296875" style="2" bestFit="1" customWidth="1"/>
    <col min="5" max="5" width="11.1796875" style="1" customWidth="1"/>
    <col min="6" max="6" width="12.26953125" style="1" bestFit="1" customWidth="1"/>
    <col min="7" max="16384" width="9.1796875" style="1"/>
  </cols>
  <sheetData>
    <row r="1" spans="1:6" ht="26" x14ac:dyDescent="0.35">
      <c r="A1" s="64" t="s">
        <v>62</v>
      </c>
      <c r="B1" s="64"/>
      <c r="C1" s="64"/>
      <c r="D1" s="64"/>
      <c r="E1" s="64"/>
      <c r="F1" s="64"/>
    </row>
    <row r="2" spans="1:6" ht="14.25" customHeight="1" x14ac:dyDescent="0.25">
      <c r="A2" s="5"/>
      <c r="B2" s="6"/>
    </row>
    <row r="3" spans="1:6" ht="29" x14ac:dyDescent="0.35">
      <c r="A3" s="1" t="s">
        <v>27</v>
      </c>
      <c r="B3" s="3" t="s">
        <v>61</v>
      </c>
    </row>
    <row r="4" spans="1:6" x14ac:dyDescent="0.35">
      <c r="A4" s="1" t="s">
        <v>28</v>
      </c>
      <c r="B4" s="3" t="s">
        <v>29</v>
      </c>
    </row>
    <row r="5" spans="1:6" ht="29" x14ac:dyDescent="0.35">
      <c r="A5" s="40" t="s">
        <v>0</v>
      </c>
      <c r="B5" s="41" t="s">
        <v>1</v>
      </c>
      <c r="C5" s="41" t="s">
        <v>2</v>
      </c>
      <c r="D5" s="42" t="s">
        <v>3</v>
      </c>
      <c r="E5" s="41" t="s">
        <v>4</v>
      </c>
      <c r="F5" s="43" t="s">
        <v>5</v>
      </c>
    </row>
    <row r="6" spans="1:6" x14ac:dyDescent="0.35">
      <c r="A6" s="44"/>
      <c r="B6" s="45" t="s">
        <v>7</v>
      </c>
      <c r="C6" s="46"/>
      <c r="D6" s="47"/>
      <c r="E6" s="46"/>
      <c r="F6" s="48"/>
    </row>
    <row r="7" spans="1:6" ht="29" x14ac:dyDescent="0.35">
      <c r="A7" s="44">
        <v>1</v>
      </c>
      <c r="B7" s="46" t="s">
        <v>63</v>
      </c>
      <c r="C7" s="46" t="s">
        <v>6</v>
      </c>
      <c r="D7" s="47">
        <f>D8+D9</f>
        <v>209.15999999999997</v>
      </c>
      <c r="E7" s="49"/>
      <c r="F7" s="50"/>
    </row>
    <row r="8" spans="1:6" ht="15" x14ac:dyDescent="0.25">
      <c r="A8" s="44"/>
      <c r="B8" s="51" t="s">
        <v>8</v>
      </c>
      <c r="C8" s="46"/>
      <c r="D8" s="52">
        <f>(10*2.52)+(6*1.89)+(12*5.67)</f>
        <v>104.57999999999998</v>
      </c>
      <c r="E8" s="49"/>
      <c r="F8" s="50"/>
    </row>
    <row r="9" spans="1:6" ht="15" x14ac:dyDescent="0.25">
      <c r="A9" s="44"/>
      <c r="B9" s="51" t="s">
        <v>9</v>
      </c>
      <c r="C9" s="46"/>
      <c r="D9" s="52">
        <f>(10*2.52)+(6*1.89)+(12*5.67)</f>
        <v>104.57999999999998</v>
      </c>
      <c r="E9" s="49"/>
      <c r="F9" s="50"/>
    </row>
    <row r="10" spans="1:6" ht="15" x14ac:dyDescent="0.25">
      <c r="A10" s="44"/>
      <c r="B10" s="46"/>
      <c r="C10" s="46"/>
      <c r="D10" s="47"/>
      <c r="E10" s="49"/>
      <c r="F10" s="50"/>
    </row>
    <row r="11" spans="1:6" ht="29" x14ac:dyDescent="0.35">
      <c r="A11" s="44">
        <v>2</v>
      </c>
      <c r="B11" s="46" t="s">
        <v>23</v>
      </c>
      <c r="C11" s="46" t="s">
        <v>20</v>
      </c>
      <c r="D11" s="47">
        <f>D13*(2*2.1+2*1.2)+D17*(2*2.7+2.1*2)+D21*(2*0.9+2*2.1)</f>
        <v>405.6</v>
      </c>
      <c r="E11" s="49"/>
      <c r="F11" s="50"/>
    </row>
    <row r="12" spans="1:6" ht="15" x14ac:dyDescent="0.25">
      <c r="A12" s="44"/>
      <c r="B12" s="46"/>
      <c r="C12" s="46"/>
      <c r="D12" s="47"/>
      <c r="E12" s="49"/>
      <c r="F12" s="50"/>
    </row>
    <row r="13" spans="1:6" ht="43.5" x14ac:dyDescent="0.35">
      <c r="A13" s="44">
        <v>3</v>
      </c>
      <c r="B13" s="46" t="s">
        <v>64</v>
      </c>
      <c r="C13" s="46" t="s">
        <v>12</v>
      </c>
      <c r="D13" s="47">
        <f>D14+D15</f>
        <v>20</v>
      </c>
      <c r="E13" s="49"/>
      <c r="F13" s="50"/>
    </row>
    <row r="14" spans="1:6" ht="15" x14ac:dyDescent="0.25">
      <c r="A14" s="44"/>
      <c r="B14" s="51" t="s">
        <v>10</v>
      </c>
      <c r="C14" s="46"/>
      <c r="D14" s="52">
        <v>10</v>
      </c>
      <c r="E14" s="49"/>
      <c r="F14" s="50"/>
    </row>
    <row r="15" spans="1:6" x14ac:dyDescent="0.35">
      <c r="A15" s="44"/>
      <c r="B15" s="51" t="s">
        <v>11</v>
      </c>
      <c r="C15" s="46"/>
      <c r="D15" s="52">
        <v>10</v>
      </c>
      <c r="E15" s="49"/>
      <c r="F15" s="50"/>
    </row>
    <row r="16" spans="1:6" x14ac:dyDescent="0.35">
      <c r="A16" s="44"/>
      <c r="B16" s="46"/>
      <c r="C16" s="46"/>
      <c r="D16" s="47"/>
      <c r="E16" s="49"/>
      <c r="F16" s="50"/>
    </row>
    <row r="17" spans="1:6" ht="43.5" x14ac:dyDescent="0.35">
      <c r="A17" s="44">
        <v>4</v>
      </c>
      <c r="B17" s="46" t="s">
        <v>66</v>
      </c>
      <c r="C17" s="46" t="s">
        <v>12</v>
      </c>
      <c r="D17" s="47">
        <f>D18+D19</f>
        <v>21</v>
      </c>
      <c r="E17" s="49"/>
      <c r="F17" s="50"/>
    </row>
    <row r="18" spans="1:6" x14ac:dyDescent="0.35">
      <c r="A18" s="44"/>
      <c r="B18" s="51" t="s">
        <v>13</v>
      </c>
      <c r="C18" s="46"/>
      <c r="D18" s="52">
        <v>12</v>
      </c>
      <c r="E18" s="49"/>
      <c r="F18" s="50"/>
    </row>
    <row r="19" spans="1:6" x14ac:dyDescent="0.35">
      <c r="A19" s="44"/>
      <c r="B19" s="51" t="s">
        <v>60</v>
      </c>
      <c r="C19" s="46"/>
      <c r="D19" s="52">
        <v>9</v>
      </c>
      <c r="E19" s="49"/>
      <c r="F19" s="50"/>
    </row>
    <row r="20" spans="1:6" x14ac:dyDescent="0.35">
      <c r="A20" s="44"/>
      <c r="B20" s="51"/>
      <c r="C20" s="51"/>
      <c r="D20" s="47"/>
      <c r="E20" s="49"/>
      <c r="F20" s="50"/>
    </row>
    <row r="21" spans="1:6" ht="43.5" x14ac:dyDescent="0.35">
      <c r="A21" s="44">
        <v>5</v>
      </c>
      <c r="B21" s="46" t="s">
        <v>65</v>
      </c>
      <c r="C21" s="46" t="s">
        <v>12</v>
      </c>
      <c r="D21" s="47">
        <f>D22+D23</f>
        <v>12</v>
      </c>
      <c r="E21" s="49"/>
      <c r="F21" s="50"/>
    </row>
    <row r="22" spans="1:6" x14ac:dyDescent="0.35">
      <c r="A22" s="44"/>
      <c r="B22" s="51" t="s">
        <v>14</v>
      </c>
      <c r="C22" s="46"/>
      <c r="D22" s="52">
        <v>6</v>
      </c>
      <c r="E22" s="49"/>
      <c r="F22" s="50"/>
    </row>
    <row r="23" spans="1:6" ht="15" x14ac:dyDescent="0.25">
      <c r="A23" s="44"/>
      <c r="B23" s="51" t="s">
        <v>15</v>
      </c>
      <c r="C23" s="46"/>
      <c r="D23" s="52">
        <v>6</v>
      </c>
      <c r="E23" s="49"/>
      <c r="F23" s="50"/>
    </row>
    <row r="24" spans="1:6" ht="15" x14ac:dyDescent="0.25">
      <c r="A24" s="44"/>
      <c r="B24" s="46"/>
      <c r="C24" s="46"/>
      <c r="D24" s="47"/>
      <c r="E24" s="49"/>
      <c r="F24" s="50"/>
    </row>
    <row r="25" spans="1:6" ht="15" x14ac:dyDescent="0.25">
      <c r="A25" s="44">
        <v>6</v>
      </c>
      <c r="B25" s="46" t="s">
        <v>22</v>
      </c>
      <c r="C25" s="46" t="s">
        <v>20</v>
      </c>
      <c r="D25" s="47">
        <f>D26</f>
        <v>99.600000000000009</v>
      </c>
      <c r="E25" s="49"/>
      <c r="F25" s="50"/>
    </row>
    <row r="26" spans="1:6" ht="15" x14ac:dyDescent="0.25">
      <c r="A26" s="44">
        <v>7</v>
      </c>
      <c r="B26" s="46" t="s">
        <v>21</v>
      </c>
      <c r="C26" s="46" t="s">
        <v>20</v>
      </c>
      <c r="D26" s="47">
        <f>D27+D28</f>
        <v>99.600000000000009</v>
      </c>
      <c r="E26" s="49"/>
      <c r="F26" s="50"/>
    </row>
    <row r="27" spans="1:6" ht="15" x14ac:dyDescent="0.25">
      <c r="A27" s="44"/>
      <c r="B27" s="51" t="s">
        <v>16</v>
      </c>
      <c r="C27" s="46"/>
      <c r="D27" s="52">
        <f>10*1.2 + 6*0.9 + 12*2.7</f>
        <v>49.800000000000004</v>
      </c>
      <c r="E27" s="49"/>
      <c r="F27" s="50"/>
    </row>
    <row r="28" spans="1:6" ht="15" x14ac:dyDescent="0.25">
      <c r="A28" s="44"/>
      <c r="B28" s="51" t="s">
        <v>17</v>
      </c>
      <c r="C28" s="46"/>
      <c r="D28" s="52">
        <f>10*1.2 + 6*0.9 + 12*2.7</f>
        <v>49.800000000000004</v>
      </c>
      <c r="E28" s="49"/>
      <c r="F28" s="50"/>
    </row>
    <row r="29" spans="1:6" ht="15" x14ac:dyDescent="0.25">
      <c r="A29" s="44"/>
      <c r="B29" s="46"/>
      <c r="C29" s="46"/>
      <c r="D29" s="47"/>
      <c r="E29" s="49"/>
      <c r="F29" s="50"/>
    </row>
    <row r="30" spans="1:6" ht="15" x14ac:dyDescent="0.25">
      <c r="A30" s="44">
        <v>8</v>
      </c>
      <c r="B30" s="46" t="s">
        <v>26</v>
      </c>
      <c r="C30" s="46" t="s">
        <v>20</v>
      </c>
      <c r="D30" s="47">
        <f>D31+D32</f>
        <v>114.8</v>
      </c>
      <c r="E30" s="49"/>
      <c r="F30" s="50"/>
    </row>
    <row r="31" spans="1:6" ht="15" x14ac:dyDescent="0.25">
      <c r="A31" s="44"/>
      <c r="B31" s="51" t="s">
        <v>18</v>
      </c>
      <c r="C31" s="46"/>
      <c r="D31" s="52">
        <f>16.7*2+9*2+1*6</f>
        <v>57.4</v>
      </c>
      <c r="E31" s="49"/>
      <c r="F31" s="50"/>
    </row>
    <row r="32" spans="1:6" ht="15" x14ac:dyDescent="0.25">
      <c r="A32" s="44"/>
      <c r="B32" s="51" t="s">
        <v>19</v>
      </c>
      <c r="C32" s="46"/>
      <c r="D32" s="52">
        <f>16.7*2+9*2+1*6</f>
        <v>57.4</v>
      </c>
      <c r="E32" s="49"/>
      <c r="F32" s="50"/>
    </row>
    <row r="33" spans="1:6" ht="15" x14ac:dyDescent="0.25">
      <c r="A33" s="44"/>
      <c r="B33" s="51"/>
      <c r="C33" s="46"/>
      <c r="D33" s="47"/>
      <c r="E33" s="49"/>
      <c r="F33" s="50"/>
    </row>
    <row r="34" spans="1:6" ht="17.25" x14ac:dyDescent="0.25">
      <c r="A34" s="44">
        <v>9</v>
      </c>
      <c r="B34" s="46" t="s">
        <v>24</v>
      </c>
      <c r="C34" s="46" t="s">
        <v>6</v>
      </c>
      <c r="D34" s="47">
        <f>D11*0.2</f>
        <v>81.12</v>
      </c>
      <c r="E34" s="49"/>
      <c r="F34" s="50"/>
    </row>
    <row r="35" spans="1:6" ht="30.75" thickBot="1" x14ac:dyDescent="0.3">
      <c r="A35" s="59">
        <v>10</v>
      </c>
      <c r="B35" s="60" t="s">
        <v>25</v>
      </c>
      <c r="C35" s="60" t="s">
        <v>6</v>
      </c>
      <c r="D35" s="61">
        <f>D34+D30*0.1</f>
        <v>92.600000000000009</v>
      </c>
      <c r="E35" s="62"/>
      <c r="F35" s="63"/>
    </row>
    <row r="36" spans="1:6" ht="15.75" thickTop="1" x14ac:dyDescent="0.25">
      <c r="A36" s="53"/>
      <c r="B36" s="54" t="s">
        <v>30</v>
      </c>
      <c r="C36" s="55"/>
      <c r="D36" s="56"/>
      <c r="E36" s="57"/>
      <c r="F36" s="58"/>
    </row>
    <row r="37" spans="1:6" ht="15" x14ac:dyDescent="0.25">
      <c r="E37" s="4"/>
      <c r="F37" s="4"/>
    </row>
    <row r="38" spans="1:6" ht="15" x14ac:dyDescent="0.25">
      <c r="E38" s="4"/>
      <c r="F38" s="4"/>
    </row>
    <row r="39" spans="1:6" ht="15" x14ac:dyDescent="0.25">
      <c r="E39" s="4"/>
      <c r="F39" s="4"/>
    </row>
    <row r="40" spans="1:6" ht="15" x14ac:dyDescent="0.25">
      <c r="E40" s="4"/>
      <c r="F40" s="4"/>
    </row>
    <row r="41" spans="1:6" ht="15" x14ac:dyDescent="0.25">
      <c r="E41" s="4"/>
      <c r="F41" s="4"/>
    </row>
    <row r="42" spans="1:6" ht="15" x14ac:dyDescent="0.25">
      <c r="E42" s="4"/>
      <c r="F42" s="4"/>
    </row>
    <row r="43" spans="1:6" ht="15" x14ac:dyDescent="0.25">
      <c r="E43" s="4"/>
      <c r="F43" s="4"/>
    </row>
    <row r="44" spans="1:6" ht="15" x14ac:dyDescent="0.25">
      <c r="E44" s="4"/>
      <c r="F44" s="4"/>
    </row>
    <row r="45" spans="1:6" ht="15" x14ac:dyDescent="0.25">
      <c r="E45" s="4"/>
      <c r="F45" s="4"/>
    </row>
    <row r="46" spans="1:6" ht="15" x14ac:dyDescent="0.25">
      <c r="E46" s="4"/>
      <c r="F46" s="4"/>
    </row>
    <row r="47" spans="1:6" ht="15" x14ac:dyDescent="0.25">
      <c r="E47" s="4"/>
      <c r="F47" s="4"/>
    </row>
    <row r="48" spans="1:6" ht="15" x14ac:dyDescent="0.25">
      <c r="E48" s="4"/>
      <c r="F48" s="4"/>
    </row>
    <row r="49" spans="5:6" ht="15" x14ac:dyDescent="0.25">
      <c r="E49" s="4"/>
      <c r="F49" s="4"/>
    </row>
    <row r="50" spans="5:6" ht="15" x14ac:dyDescent="0.25">
      <c r="E50" s="4"/>
      <c r="F50" s="4"/>
    </row>
    <row r="51" spans="5:6" ht="15" x14ac:dyDescent="0.25">
      <c r="E51" s="4"/>
      <c r="F51" s="4"/>
    </row>
    <row r="52" spans="5:6" ht="15" x14ac:dyDescent="0.25">
      <c r="E52" s="4"/>
      <c r="F52" s="4"/>
    </row>
    <row r="53" spans="5:6" ht="15" x14ac:dyDescent="0.25">
      <c r="E53" s="4"/>
      <c r="F53" s="4"/>
    </row>
    <row r="54" spans="5:6" ht="15" x14ac:dyDescent="0.25">
      <c r="E54" s="4"/>
      <c r="F54" s="4"/>
    </row>
    <row r="55" spans="5:6" ht="15" x14ac:dyDescent="0.25">
      <c r="E55" s="4"/>
      <c r="F55" s="4"/>
    </row>
    <row r="56" spans="5:6" ht="15" x14ac:dyDescent="0.25">
      <c r="E56" s="4"/>
      <c r="F56" s="4"/>
    </row>
    <row r="57" spans="5:6" ht="15" x14ac:dyDescent="0.25">
      <c r="E57" s="4"/>
      <c r="F57" s="4"/>
    </row>
    <row r="58" spans="5:6" ht="15" x14ac:dyDescent="0.25">
      <c r="E58" s="4"/>
      <c r="F58" s="4"/>
    </row>
    <row r="59" spans="5:6" ht="15" x14ac:dyDescent="0.25">
      <c r="E59" s="4"/>
      <c r="F59" s="4"/>
    </row>
    <row r="60" spans="5:6" ht="15" x14ac:dyDescent="0.25">
      <c r="E60" s="4"/>
      <c r="F60" s="4"/>
    </row>
    <row r="61" spans="5:6" ht="15" x14ac:dyDescent="0.25">
      <c r="E61" s="4"/>
      <c r="F61" s="4"/>
    </row>
    <row r="62" spans="5:6" ht="15" x14ac:dyDescent="0.25">
      <c r="E62" s="4"/>
      <c r="F62" s="4"/>
    </row>
    <row r="63" spans="5:6" ht="15" x14ac:dyDescent="0.25">
      <c r="E63" s="4"/>
      <c r="F63" s="4"/>
    </row>
    <row r="64" spans="5:6" ht="15" x14ac:dyDescent="0.25">
      <c r="E64" s="4"/>
      <c r="F64" s="4"/>
    </row>
    <row r="65" spans="5:6" ht="15" x14ac:dyDescent="0.25">
      <c r="E65" s="4"/>
      <c r="F65" s="4"/>
    </row>
    <row r="66" spans="5:6" ht="15" x14ac:dyDescent="0.25">
      <c r="E66" s="4"/>
      <c r="F66" s="4"/>
    </row>
    <row r="67" spans="5:6" ht="15" x14ac:dyDescent="0.25">
      <c r="E67" s="4"/>
      <c r="F67" s="4"/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zoomScale="145" zoomScaleNormal="145" workbookViewId="0">
      <selection activeCell="A25" sqref="A25"/>
    </sheetView>
  </sheetViews>
  <sheetFormatPr defaultRowHeight="14.5" x14ac:dyDescent="0.35"/>
  <cols>
    <col min="1" max="1" width="4.1796875" customWidth="1"/>
    <col min="2" max="2" width="7" bestFit="1" customWidth="1"/>
    <col min="3" max="3" width="18.54296875" bestFit="1" customWidth="1"/>
    <col min="4" max="4" width="12" bestFit="1" customWidth="1"/>
    <col min="6" max="8" width="13.7265625" bestFit="1" customWidth="1"/>
    <col min="9" max="9" width="13.54296875" bestFit="1" customWidth="1"/>
    <col min="10" max="10" width="13.7265625" bestFit="1" customWidth="1"/>
    <col min="11" max="11" width="13.54296875" bestFit="1" customWidth="1"/>
  </cols>
  <sheetData>
    <row r="1" spans="1:11" x14ac:dyDescent="0.35">
      <c r="A1" s="39" t="s">
        <v>59</v>
      </c>
    </row>
    <row r="2" spans="1:11" x14ac:dyDescent="0.35">
      <c r="A2" s="15" t="s">
        <v>31</v>
      </c>
      <c r="B2" s="16" t="s">
        <v>42</v>
      </c>
      <c r="C2" s="16" t="s">
        <v>32</v>
      </c>
      <c r="D2" s="17" t="s">
        <v>33</v>
      </c>
      <c r="E2" s="25" t="s">
        <v>34</v>
      </c>
      <c r="F2" s="16" t="s">
        <v>47</v>
      </c>
      <c r="G2" s="16" t="s">
        <v>47</v>
      </c>
      <c r="H2" s="16" t="s">
        <v>50</v>
      </c>
      <c r="I2" s="16" t="s">
        <v>50</v>
      </c>
      <c r="J2" s="16" t="s">
        <v>58</v>
      </c>
      <c r="K2" s="17" t="s">
        <v>58</v>
      </c>
    </row>
    <row r="3" spans="1:11" x14ac:dyDescent="0.35">
      <c r="A3" s="18" t="s">
        <v>35</v>
      </c>
      <c r="B3" s="19"/>
      <c r="C3" s="19" t="s">
        <v>36</v>
      </c>
      <c r="D3" s="20" t="s">
        <v>37</v>
      </c>
      <c r="E3" s="26" t="s">
        <v>38</v>
      </c>
      <c r="F3" s="19" t="s">
        <v>39</v>
      </c>
      <c r="G3" s="19" t="s">
        <v>39</v>
      </c>
      <c r="H3" s="19" t="s">
        <v>39</v>
      </c>
      <c r="I3" s="19" t="s">
        <v>39</v>
      </c>
      <c r="J3" s="19" t="s">
        <v>39</v>
      </c>
      <c r="K3" s="20" t="s">
        <v>39</v>
      </c>
    </row>
    <row r="4" spans="1:11" x14ac:dyDescent="0.35">
      <c r="A4" s="18"/>
      <c r="B4" s="19"/>
      <c r="C4" s="19" t="s">
        <v>40</v>
      </c>
      <c r="D4" s="20" t="s">
        <v>41</v>
      </c>
      <c r="E4" s="26" t="s">
        <v>12</v>
      </c>
      <c r="F4" s="19" t="s">
        <v>48</v>
      </c>
      <c r="G4" s="19" t="s">
        <v>49</v>
      </c>
      <c r="H4" s="19" t="s">
        <v>48</v>
      </c>
      <c r="I4" s="19" t="s">
        <v>49</v>
      </c>
      <c r="J4" s="19" t="s">
        <v>48</v>
      </c>
      <c r="K4" s="20" t="s">
        <v>49</v>
      </c>
    </row>
    <row r="5" spans="1:11" ht="15.75" thickBot="1" x14ac:dyDescent="0.3">
      <c r="A5" s="21"/>
      <c r="B5" s="22"/>
      <c r="C5" s="22"/>
      <c r="D5" s="30"/>
      <c r="E5" s="27"/>
      <c r="F5" s="23" t="s">
        <v>12</v>
      </c>
      <c r="G5" s="23" t="s">
        <v>12</v>
      </c>
      <c r="H5" s="23" t="s">
        <v>12</v>
      </c>
      <c r="I5" s="23" t="s">
        <v>12</v>
      </c>
      <c r="J5" s="23" t="s">
        <v>12</v>
      </c>
      <c r="K5" s="24" t="s">
        <v>12</v>
      </c>
    </row>
    <row r="6" spans="1:11" ht="15.75" thickTop="1" x14ac:dyDescent="0.25">
      <c r="A6" s="11">
        <v>1</v>
      </c>
      <c r="B6" s="12" t="s">
        <v>43</v>
      </c>
      <c r="C6" s="13" t="s">
        <v>45</v>
      </c>
      <c r="D6" s="14" t="s">
        <v>46</v>
      </c>
      <c r="E6" s="28">
        <v>9</v>
      </c>
      <c r="F6" s="13">
        <v>12</v>
      </c>
      <c r="G6" s="13" t="s">
        <v>54</v>
      </c>
      <c r="H6" s="13" t="s">
        <v>54</v>
      </c>
      <c r="I6" s="13">
        <v>12</v>
      </c>
      <c r="J6" s="13" t="s">
        <v>54</v>
      </c>
      <c r="K6" s="14" t="s">
        <v>54</v>
      </c>
    </row>
    <row r="7" spans="1:11" ht="15" x14ac:dyDescent="0.25">
      <c r="A7" s="7">
        <v>2</v>
      </c>
      <c r="B7" s="8" t="s">
        <v>44</v>
      </c>
      <c r="C7" s="9" t="s">
        <v>45</v>
      </c>
      <c r="D7" s="10" t="s">
        <v>46</v>
      </c>
      <c r="E7" s="29">
        <v>12</v>
      </c>
      <c r="F7" s="9" t="s">
        <v>54</v>
      </c>
      <c r="G7" s="9">
        <v>12</v>
      </c>
      <c r="H7" s="9">
        <v>12</v>
      </c>
      <c r="I7" s="9" t="s">
        <v>54</v>
      </c>
      <c r="J7" s="9" t="s">
        <v>54</v>
      </c>
      <c r="K7" s="10" t="s">
        <v>54</v>
      </c>
    </row>
    <row r="8" spans="1:11" ht="15" x14ac:dyDescent="0.25">
      <c r="A8" s="7">
        <v>3</v>
      </c>
      <c r="B8" s="8" t="s">
        <v>51</v>
      </c>
      <c r="C8" s="9" t="s">
        <v>53</v>
      </c>
      <c r="D8" s="10">
        <v>120</v>
      </c>
      <c r="E8" s="29">
        <v>12</v>
      </c>
      <c r="F8" s="9" t="s">
        <v>54</v>
      </c>
      <c r="G8" s="9" t="s">
        <v>54</v>
      </c>
      <c r="H8" s="9">
        <v>12</v>
      </c>
      <c r="I8" s="9" t="s">
        <v>54</v>
      </c>
      <c r="J8" s="9" t="s">
        <v>54</v>
      </c>
      <c r="K8" s="10" t="s">
        <v>54</v>
      </c>
    </row>
    <row r="9" spans="1:11" ht="15" x14ac:dyDescent="0.25">
      <c r="A9" s="7">
        <v>4</v>
      </c>
      <c r="B9" s="8" t="s">
        <v>52</v>
      </c>
      <c r="C9" s="9" t="s">
        <v>53</v>
      </c>
      <c r="D9" s="10">
        <v>120</v>
      </c>
      <c r="E9" s="29">
        <v>8</v>
      </c>
      <c r="F9" s="9" t="s">
        <v>54</v>
      </c>
      <c r="G9" s="9" t="s">
        <v>54</v>
      </c>
      <c r="H9" s="9" t="s">
        <v>54</v>
      </c>
      <c r="I9" s="9">
        <v>8</v>
      </c>
      <c r="J9" s="9" t="s">
        <v>54</v>
      </c>
      <c r="K9" s="10" t="s">
        <v>54</v>
      </c>
    </row>
    <row r="10" spans="1:11" ht="15" x14ac:dyDescent="0.25">
      <c r="A10" s="7">
        <v>5</v>
      </c>
      <c r="B10" s="8" t="s">
        <v>56</v>
      </c>
      <c r="C10" s="9" t="s">
        <v>55</v>
      </c>
      <c r="D10" s="10">
        <v>90</v>
      </c>
      <c r="E10" s="29">
        <v>6</v>
      </c>
      <c r="F10" s="9" t="s">
        <v>54</v>
      </c>
      <c r="G10" s="9" t="s">
        <v>54</v>
      </c>
      <c r="H10" s="9" t="s">
        <v>54</v>
      </c>
      <c r="I10" s="9" t="s">
        <v>54</v>
      </c>
      <c r="J10" s="9">
        <v>6</v>
      </c>
      <c r="K10" s="10" t="s">
        <v>54</v>
      </c>
    </row>
    <row r="11" spans="1:11" ht="15.75" thickBot="1" x14ac:dyDescent="0.3">
      <c r="A11" s="34">
        <v>6</v>
      </c>
      <c r="B11" s="35" t="s">
        <v>57</v>
      </c>
      <c r="C11" s="36" t="s">
        <v>55</v>
      </c>
      <c r="D11" s="37">
        <v>90</v>
      </c>
      <c r="E11" s="38">
        <v>6</v>
      </c>
      <c r="F11" s="36" t="s">
        <v>54</v>
      </c>
      <c r="G11" s="36" t="s">
        <v>54</v>
      </c>
      <c r="H11" s="36" t="s">
        <v>54</v>
      </c>
      <c r="I11" s="36" t="s">
        <v>54</v>
      </c>
      <c r="J11" s="36" t="s">
        <v>54</v>
      </c>
      <c r="K11" s="37">
        <v>6</v>
      </c>
    </row>
    <row r="12" spans="1:11" ht="15.75" thickTop="1" x14ac:dyDescent="0.25">
      <c r="A12" s="65" t="s">
        <v>30</v>
      </c>
      <c r="B12" s="66"/>
      <c r="C12" s="66"/>
      <c r="D12" s="67"/>
      <c r="E12" s="31">
        <f>SUM(E6:E11)</f>
        <v>53</v>
      </c>
      <c r="F12" s="32">
        <f>SUM(F6:F11)</f>
        <v>12</v>
      </c>
      <c r="G12" s="32">
        <f t="shared" ref="G12:K12" si="0">SUM(G6:G11)</f>
        <v>12</v>
      </c>
      <c r="H12" s="32">
        <f t="shared" si="0"/>
        <v>24</v>
      </c>
      <c r="I12" s="32">
        <f t="shared" si="0"/>
        <v>20</v>
      </c>
      <c r="J12" s="32">
        <f t="shared" si="0"/>
        <v>6</v>
      </c>
      <c r="K12" s="33">
        <f t="shared" si="0"/>
        <v>6</v>
      </c>
    </row>
  </sheetData>
  <mergeCells count="1">
    <mergeCell ref="A12:D12"/>
  </mergeCells>
  <pageMargins left="0.70866141732283472" right="0.70866141732283472" top="0.74803149606299213" bottom="0.74803149606299213" header="0.31496062992125984" footer="0.31496062992125984"/>
  <pageSetup paperSize="9" scale="9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Výkaz</vt:lpstr>
      <vt:lpstr>Okná - výkaz</vt:lpstr>
      <vt:lpstr>'Okná - výkaz'!Oblasť_tlače</vt:lpstr>
      <vt:lpstr>Výkaz!Oblasť_tlače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Sekerec</dc:creator>
  <cp:lastModifiedBy>Bothová Zdenka</cp:lastModifiedBy>
  <cp:lastPrinted>2019-09-04T12:23:31Z</cp:lastPrinted>
  <dcterms:created xsi:type="dcterms:W3CDTF">2019-04-09T11:02:23Z</dcterms:created>
  <dcterms:modified xsi:type="dcterms:W3CDTF">2020-06-09T10:40:41Z</dcterms:modified>
</cp:coreProperties>
</file>