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15450" windowHeight="6375"/>
  </bookViews>
  <sheets>
    <sheet name="MČ Bratislava-Petržalka"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3" i="1" l="1"/>
  <c r="E72" i="1"/>
  <c r="E71" i="1"/>
  <c r="E70" i="1"/>
  <c r="E69" i="1"/>
  <c r="E68" i="1"/>
  <c r="E67" i="1"/>
  <c r="E66" i="1"/>
  <c r="I18" i="1"/>
  <c r="J18" i="1" s="1"/>
  <c r="I19" i="1"/>
  <c r="J19" i="1" s="1"/>
  <c r="I20" i="1"/>
  <c r="J20" i="1" s="1"/>
  <c r="I21" i="1"/>
  <c r="J21" i="1" s="1"/>
  <c r="I22" i="1"/>
  <c r="J22" i="1" s="1"/>
  <c r="I52" i="1"/>
  <c r="J52" i="1" s="1"/>
  <c r="I47" i="1"/>
  <c r="J47" i="1" s="1"/>
  <c r="I48" i="1"/>
  <c r="I49" i="1"/>
  <c r="J49" i="1" s="1"/>
  <c r="I50" i="1"/>
  <c r="J50" i="1" s="1"/>
  <c r="I51" i="1"/>
  <c r="J51" i="1" s="1"/>
  <c r="I25" i="1"/>
  <c r="J25" i="1" s="1"/>
  <c r="I26" i="1"/>
  <c r="J26" i="1" s="1"/>
  <c r="I27" i="1"/>
  <c r="J27" i="1" s="1"/>
  <c r="I30" i="1"/>
  <c r="J30" i="1" s="1"/>
  <c r="I31" i="1"/>
  <c r="J31" i="1" s="1"/>
  <c r="I32" i="1"/>
  <c r="J32" i="1" s="1"/>
  <c r="I33" i="1"/>
  <c r="J33" i="1" s="1"/>
  <c r="I34" i="1"/>
  <c r="J34" i="1" s="1"/>
  <c r="I35" i="1"/>
  <c r="J35" i="1" s="1"/>
  <c r="I36" i="1"/>
  <c r="J36" i="1" s="1"/>
  <c r="I39" i="1"/>
  <c r="J39" i="1" s="1"/>
  <c r="I40" i="1"/>
  <c r="J40" i="1" s="1"/>
  <c r="I41" i="1"/>
  <c r="J41" i="1" s="1"/>
  <c r="I42" i="1"/>
  <c r="J42" i="1" s="1"/>
  <c r="I43" i="1"/>
  <c r="J43" i="1" s="1"/>
  <c r="I44" i="1"/>
  <c r="J44" i="1" s="1"/>
  <c r="I28" i="1" l="1"/>
  <c r="I68" i="1" s="1"/>
  <c r="J23" i="1"/>
  <c r="J67" i="1" s="1"/>
  <c r="J45" i="1"/>
  <c r="J70" i="1" s="1"/>
  <c r="J37" i="1"/>
  <c r="J69" i="1" s="1"/>
  <c r="I37" i="1"/>
  <c r="I69" i="1" s="1"/>
  <c r="J28" i="1"/>
  <c r="J68" i="1" s="1"/>
  <c r="I45" i="1"/>
  <c r="I70" i="1" s="1"/>
  <c r="J53" i="1"/>
  <c r="J71" i="1" s="1"/>
  <c r="I53" i="1"/>
  <c r="I71" i="1" s="1"/>
  <c r="I23" i="1"/>
  <c r="J48" i="1"/>
  <c r="I56" i="1"/>
  <c r="J56" i="1" s="1"/>
  <c r="I67" i="1" l="1"/>
  <c r="I60" i="1"/>
  <c r="I61" i="1"/>
  <c r="J61" i="1" s="1"/>
  <c r="J60" i="1" l="1"/>
  <c r="I59" i="1"/>
  <c r="I62" i="1" s="1"/>
  <c r="I73" i="1" s="1"/>
  <c r="J59" i="1" l="1"/>
  <c r="J62" i="1" s="1"/>
  <c r="J73" i="1" s="1"/>
  <c r="I8" i="1"/>
  <c r="J8" i="1" s="1"/>
  <c r="I9" i="1"/>
  <c r="J9" i="1" s="1"/>
  <c r="I10" i="1"/>
  <c r="J10" i="1" s="1"/>
  <c r="I11" i="1"/>
  <c r="J11" i="1" s="1"/>
  <c r="I12" i="1"/>
  <c r="J12" i="1" s="1"/>
  <c r="I13" i="1"/>
  <c r="J13" i="1" s="1"/>
  <c r="I14" i="1"/>
  <c r="J14" i="1" s="1"/>
  <c r="I15" i="1"/>
  <c r="J15" i="1" s="1"/>
  <c r="I7" i="1"/>
  <c r="I16" i="1" l="1"/>
  <c r="J7" i="1"/>
  <c r="J16" i="1" s="1"/>
  <c r="J66" i="1" l="1"/>
  <c r="I66" i="1"/>
  <c r="I55" i="1"/>
  <c r="I57" i="1" s="1"/>
  <c r="I72" i="1" s="1"/>
  <c r="I64" i="1" l="1"/>
  <c r="J55" i="1"/>
  <c r="J57" i="1" s="1"/>
  <c r="J72" i="1" l="1"/>
  <c r="J64" i="1"/>
</calcChain>
</file>

<file path=xl/sharedStrings.xml><?xml version="1.0" encoding="utf-8"?>
<sst xmlns="http://schemas.openxmlformats.org/spreadsheetml/2006/main" count="197" uniqueCount="156">
  <si>
    <t>Tlačidlo s farebnou násadou</t>
  </si>
  <si>
    <t>Aktívny buzzer na doske</t>
  </si>
  <si>
    <t>433 MHz RF vysielač a prijímač</t>
  </si>
  <si>
    <t>Fotorezistor GL5528</t>
  </si>
  <si>
    <t>Senzory plynov MQ-135</t>
  </si>
  <si>
    <t>Senzory plynov MQ-5</t>
  </si>
  <si>
    <t>Vysokocitlivý mikrofónový senzor s analógovým výstupom</t>
  </si>
  <si>
    <t>PIR modul HC-SR501</t>
  </si>
  <si>
    <t>ks</t>
  </si>
  <si>
    <t>Senzory plynov MQ-2</t>
  </si>
  <si>
    <t>Zákazka:</t>
  </si>
  <si>
    <t>Obstarávateľ:</t>
  </si>
  <si>
    <t>Mestská časť Bratislava-Petržalka</t>
  </si>
  <si>
    <t>Kód položky</t>
  </si>
  <si>
    <t>Časť zákazky</t>
  </si>
  <si>
    <t>Názov položky</t>
  </si>
  <si>
    <t>Podrobný opis (Minimálna špecifikácia)</t>
  </si>
  <si>
    <t>Vlastný návrh plnenia 
(špecifikácia, ponúkaný obchodný typ, výrobca...)</t>
  </si>
  <si>
    <t>Merná jednotka</t>
  </si>
  <si>
    <t>Množstvo</t>
  </si>
  <si>
    <t>Jednotková cena bez DPH</t>
  </si>
  <si>
    <t>Cena celkom
bez DPH</t>
  </si>
  <si>
    <t>Cena celkom
s DPH</t>
  </si>
  <si>
    <t>Led dióda L-2060GD</t>
  </si>
  <si>
    <t>Led dióda FYL-3014PGC1A</t>
  </si>
  <si>
    <t>Led dióda FYL-3014GC1A</t>
  </si>
  <si>
    <t>Led dióda FYL-3014KURC1A</t>
  </si>
  <si>
    <t>Led dióda L-2060HD</t>
  </si>
  <si>
    <t>Led dióda L-2060YD</t>
  </si>
  <si>
    <t>NodeMcu ESP8266 Lua WIFI V3, CH340</t>
  </si>
  <si>
    <t>SMD Rezistor R0204 27k 1%</t>
  </si>
  <si>
    <t>Elektromotor vibračný, vodotesný 1,5 - 3V</t>
  </si>
  <si>
    <t>Elektrolytický kondenzátor radiálneyLow ESR, 100uF/25V</t>
  </si>
  <si>
    <t xml:space="preserve">Senzory MQ-5 – senzory pre prírodný plyn a LPG.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https://www.parallax.com/sites/default/files/downloads/605-00009-MQ-5-Datasheet.pdf
</t>
  </si>
  <si>
    <t xml:space="preserve">Senzory MQ-135 – senzory kvality vzduchu, benzén, alkohol, dym.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http://www.maskau.dk/WP/wp-content/uploads/2014/08/MQ135.pdf
</t>
  </si>
  <si>
    <t xml:space="preserve">Senzory MQ-135 – senzory kvality vzduchu,LPG, Propane, Vodik, dym.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https://www.pololu.com/file/download/MQ2.pdf?file_id=0J309
</t>
  </si>
  <si>
    <t xml:space="preserve">Pár vysielacieho a prijímacieho modulu určený pre nenáročnú bezdrôtovú komunikáciu. Pár modulov je určený pre bezdrôtovú komunikáciu dvoch vývojových dosiek. Dosah je možné zväčšiť zvýšením napätia na vysielacom module alebo pripojením antény (alebo akéhokoľvek medeného drôtu) na moduly. Pri programovaní bude pravdepodobne potrebná knižnica Virtual wire (https://www.pjrc.com/teensy/td_libs_VirtualWire.html). Dosah modulov závisí od mnohých faktorov, ale pohybuje sa od 10 metrov bez pripojenej antény až do 100 metrov s pripojenou anténou. - TX Špecifikácia (3 piny): • Frekvencia: 433Mhz, • Modulácia: ASK, • Výstup dát: High – 1/2 Vcc, Low – 0.7v, • Pracovné napätie: 3-12V (vysoké napätie = viac vysielacieho výkonu). - RX Špecifikácia (4 piny): • Frekvencia: 433Mhz • Modulácia: OOK/ASK • Výstup dát: High – 1/2 Vcc, Low – 0.7v • Pracovné napätie: 5VDC 0.5V • Citlivosť: -100dBm (50 Ω). 
- Bližší popis: http://www.mantech.co.za/Datasheets/Products/433Mhz_RF-TX&amp;RX.pdf
</t>
  </si>
  <si>
    <t xml:space="preserve">Štvor-pinové tlačidlo s nástavcom. Špecifikácia: 12mm x 12mm x 7.3mm tlačidlo s modrým, žltým, bielym alebo čiernym nástavcom. Je aktívne iba počas držania tlačidla, po pustení sa obvod preruší.
</t>
  </si>
  <si>
    <t xml:space="preserve">Aktívny buzzer vhodný pre alarm alebo zvukovú signalizáciu. Aktívny buzzer pre alarm alebo signalizáciu. Pri napájaní buzzer “pípa” frekvenciou približne 2300 Hz. Po zapojení odstráňte ochrannú fóliu. Odporúča sa pripojiť aj rezistor aby nedošlo k poškodeniu buzzera. - Špecifikácie: • Pracovné napätie: 3.5 V – 5.5 V • Prúd: &lt;25 mA • Frekvencia: 2300 /-500 Hz • Priemer: 12 mm • Výška: 9.5 mm.
</t>
  </si>
  <si>
    <t xml:space="preserve">LDR rezistor, ktorý mení svoju hodnotu v závislosti od intenzity svetla. GL5528 patrí medzi svetlo citlivé rezistory LDR (light-dependent resistor), teda mení svoj odpor  v závislosti od intenzity svetla. Platí, že s narastajúcou intenzitou odpor klesá. - Špecifikácia: • Model: GL5528 • Maximálne napätie: 150V DC • Maximálne watt: 100 mW • Spektrálne najcitlivejší pri: 540 nm • Hodnota pri svetle: 8K až 20K ohm • Hodnota v tme: 1M ohm • Citlivosť: 0.8 • Rýchlosť odozvy (ms): Nahor: 20/ Nadol: 30 • Materiál: uhlík/carbon.
- Bližší popis: http://akizukidenshi.com/download/ds/senba/GL55%20Series%20Photoresistor.pdf
- Bližší popis: https://cdn.sparkfun.com/datasheets/Sensors/LightImaging/SEN-09088.pdf
</t>
  </si>
  <si>
    <t xml:space="preserve">Dióda LED; 3mm; zelená; 15000mcd; 25°; Čelo: konvexné; Raster: 2,54mm. - Parametre: • Typ diódy: LED; • Priemer LED diódy: 3mm; • Farba LED diódy: zelená; • Jas: 15000mcd; • Čelo: konvexné; • Vlnová dĺžka λd: 512-527nm; • Šošovka diódy: priehľadný; • Prúd LED diódy: 20mA; • Montáž: THT; • Raster vývodov: 2.54mm; • Pracovné napätie: 2.8...3.6V; • Uhol svietenia: 25°; • Hmotnosť brutto: 0.152 g.
- Bližší popis: https://www.tme.eu/Document/250e281011964d1b78a42c9cea90888f/FYL-3014PGC1A.pdf
</t>
  </si>
  <si>
    <t xml:space="preserve">Dióda LED; 1,8mm; žltá; 5÷8mcd; 70°; 2,1÷2,5V; Čelo: konvexné; 3,3x2,4mm. - Parametre: • Typ diódy: LED; • Priemer LED diódy: 1.8mm; • Farba LED diódy: žltá; • Jas: 5...8mcd; • Vlnová dĺžka λd: 588nm; • Šošovka diódy: difúzna, žltá; • Prúd LED diódy: 10mA; • Montáž: THT; • Čelo: konvexné; • Rozmery: 3.3x2.4mm; • Pracovné napätie: 2.1...2.5V; • Uhol svietenia: 70°; • Hmotnosť brutto: 0.116 g.
- Bližší popis: https://www.tme.eu/Document/4cef7142f12e205d589ffea28391b2ba/Application%20Notes.pdf
- Bližší popis: https://www.tme.eu/Document/49118d934bd7dd8719a54163c0a31782/KINGBRIGHT_TECH_NOTES.pdf
- Bližší popis: https://www.tme.eu/Document/703d78f6b649e696067331b427772866/l-2060.pdf
</t>
  </si>
  <si>
    <t xml:space="preserve">Dióda LED; 1,8mm; zelená; 5÷10mcd; 70°; 2,2÷2,5V; Čelo: konvexné. - Parametre: •Typ diódy: LED; • Priemer LED diódy: 1.8mm; • Farba LED diódy: zelená; • Jas: 5...10mcd; • Vlnová dĺžka λd: 568nm; • Šošovka diódy: difúzna, zelená; • Prúd LED diódy: 10mA; • Montáž: THT; • Čelo: konvexné; • Rozmery: 3.3x2.4mm; • Pracovné napätie: 2.2...2.5V; • Uhol svietenia: 70°; • Hmotnosť brutto: 0.114 g.
- Bližší popis: https://www.tme.eu/Document/4cef7142f12e205d589ffea28391b2ba/Application%20Notes.pdf
- Bližší popis: https://www.tme.eu/Document/49118d934bd7dd8719a54163c0a31782/KINGBRIGHT_TECH_NOTES.pdf
- Bližší popis: https://www.tme.eu/Document/703d78f6b649e696067331b427772866/l-2060.pdf
</t>
  </si>
  <si>
    <t xml:space="preserve">Dióda LED; 3mm; žltá; 3000mcd; 30°; Čelo: konvexné; Raster: 2,54mm. - Parametre: • Typ diódy: LED; • Priemer LED diódy: 3mm; • Farba LED diódy: žltá; • Jas: 3000mcd; • Čelo: konvexné; • Vlnová dĺžka λd: 585-595nm; • Šošovka diódy: priehľadný; • Prúd LED diódy: 20mA; • Montáž: THT; • Raster vývodov: 2.54mm; • Pracovné napätie: 1.7...2.5V; • Uhol svietenia: 30°; • Hmotnosť brutto: 0.147 g.
- Bližší popis: https://www.tme.eu/Document/6aa32d85c8ea5013fc15e9215c2a8358/FYL-3014SUYC1A.pdf
</t>
  </si>
  <si>
    <t>Senzor svetla (LDR Senzor)</t>
  </si>
  <si>
    <t>Napájací adaptér 5V/3A, Micro USB, S prepínačom</t>
  </si>
  <si>
    <t xml:space="preserve">Wi-Fi router BR-6428NS V5, 2.4 GHz, 300 Mbit/s - 1885496. Technické parametre: • Max. rýchlosť pripojenia WiFi: 300 Mbit/s; • Wi-Fi štandard: IEEE802.11n, IEEE802.11b, IEEE802.11g; • Frekvencia WiFi: 2.4 GHz; • Počet 10/100 MBit/s WAN portov: 1 x; • Počet 10/100 MBit/s portov: 4 x; • LAN rýchlosť prenosu: 10 / 100 / 1000 Mbit/s; • Rozhranie (Počítač/Multumédia): Wi-Fi 802.11 b/g/n; • WPS: Áno; • Počet antén: 2 x; • Typ: BR-6428NS V5; • Vonkajšia šírka: 153 mm; • Vonkajšia výška: 24 mm; • Rozmer, hĺbka: 106 mm; • Hmotnosť: 150 g; • Kategória výrobku: Wi-Fi router.
- Bližší popis: https://www.conrad.sk/wi-fi-router-edimax-br-6428ns-v5-2-4-ghz-300-mbit-s.k1885496?icc=category-carousel-2level&amp;icn=toprate-wi-fi-routery
</t>
  </si>
  <si>
    <t xml:space="preserve">NodeMcu Lua ESP8266 s USB prevodníkom CH340 a integrovanou WI-Fi anténou. Podporuje Arduino IDE. Využíva Wi-Fi Modul - ESP-12E. MicroUSB. Napájanie 5 V. 10 GPIO, každé GPIO môže byť PWM, I2C alebo 1 wire. Headers - 2 x 2,54 mm 15-pinová lišta s prístupom k GPIO, SPI, UART, ADC, a napájacím pinom. Tlačidlá Reset a Flash. Rozmery: 49 x 24,5 x 13 mm. Váha: 0.01164 Kg. Na doske je nahraná najnovšia verzia firmvéru.
- Bližší popis: https://www.gme.sk/nodemcu-esp8266-lua-wifi-v3-ch340
</t>
  </si>
  <si>
    <t xml:space="preserve">Capacitors CE 100u/25VIT SAM-WB 6,3x11 RM2,5 - Elektrolytický kondenzátor radiálneyLow ESR, 100uF/25V. Parametre: • C = 100 uF; • Napätie: 25 V; • Tol. = 20 %; • Rozmery = 6,3 x 11 mm; • RM = 2,5 mm; • Max. Teplota = 105 °C; • Váha: 0.00062 Kg; • Tolerancia: 20 %; • Prevedenie: THT -; • Kapacita: 100 uF; • Balenie: Samwha -; •Low ESR: Low ESR -; • Vývody: BULK -; • Priemer: 6,3 mm; • Axiálny/Radiálny: WB -.
- Bližší popis: https://www.gme.sk/ce-100u-25vit-sam-wb-6-3x11-rm2-5
</t>
  </si>
  <si>
    <t xml:space="preserve">PIR modul s veľkým rozsahom napájacieho napätia a logickým výstupom. Vlastnosti: •  Rozmery: 24 x 32 mm; •  Napájanie: DC4,5V-20V; •  Spotreba: &lt;1mA; •  Oneskorenie: 2s..70min (nastaviteľné); •  Prevádzková teplota: -15..70 ° C; •  Infračervený senzor: dvojitý, nízky šum, vysoká citlivosť; •  Vzdialenosť detekcie: 5..6m; •  Uhol detekcie: 120 °; •  Váha: 0.00780 Kg. 
- Bližší popis: https://www.gme.sk/data/attachments/dsh.775-042.1.pdf
</t>
  </si>
  <si>
    <t xml:space="preserve">Rezistor SMD MELF 0204 27k Ohm. •  Pz = 0,25 W; • TK = 50 ppm/K; • Váha: 0.00004 Kg; • Príkon: 0,25 W; • Púzdro: 0204 MELF -; • Prevedenie: SMD -; • Tolerancia: 1 %; • Značka: Vishay -; • Odpor: 27K Ohm • TK: 50 ppm/°C.
- Bližší popis: https://www.gme.sk/smd-rezistor-r0204-27k-1-vishay
</t>
  </si>
  <si>
    <t xml:space="preserve">Miniatúrne vodotesný vibrujúci elektromotor. • Napájanie: 1,5 - 3V; • Otáčky: 8000 - 24000 ot / min; • Odber: 0,01 - 0,06W; • Rozmer: 7 x 25mm; • Váha: 0.00516 Kg; • Priemer osi: 0 mm; • Prevodovka: nie -; • Napatie: 3 V; • Otáčky naprázdno: 24000 RPM.
- Bližší popis: https://www.gme.sk/elektromotor-vibracny-vodotesny-1-5-3v
</t>
  </si>
  <si>
    <t xml:space="preserve">Vysokocitlivý mikrofónový senzor s analógovým výstupom, AVR PIC pre Arduino. - Vlastnosti: • 100% Úplne nový a vysoko kvalitný; • Pre modul detekcie zvuku má dva výstupy: 1. AO, analógový výstup, výstupný napäťový signál mikrofónu v reálnom čase a 2. DO, keď intenzita zvuku dosiahne určitú prahovú hodnotu, výstupný signál je vysoký a nízky. - Vlastnosti modulu: • K dispozícii je montážny otvor pre skrutky 3 mm; • Použitie 5 V DC napájacieho zdroja; • S analógovým výstupom; • Existuje výstupné prepínanie prahovej úrovne; • Vysoko citlivý mikrofón a vysoká citlivosť; • Kontrolka napájania; • Výstup komparátora je ľahký.
- Bližší popis: https://www.izar.sk/senzory/vysokocitlivy-mikrofonovy-senzor-s-analogovym-vystupom/
</t>
  </si>
  <si>
    <t xml:space="preserve">Napájací adaptér pre Raspberry Pi A, 1,2,3B / 3B +, nabíjací port je Micro USB, s prepínačom. Dodáva sa s prepínačom na adaptéri, vďaka čomu je pohodlné riadiť jeho napájanie počas predbežného ladenia. - Technické údaje: • určený pre Raspberry Pi A, 1,2,3 B / 3B +; • nie je určený pre Raspberry Pi 4; • Vstup: 100 - 240 V / 0,3 A, AC; • Výstup: 5V / 3A DC; • Sieťová zástrčka: EU; • Nabíjací port: Micro USB.
- Bližší popis: https://rlx.sk/sk/microsd-memory-card-adapter/6395-raspberry-pi-3b-power-adapter-micro-usb-with-switch-button-eu-er-rpa10055a.html
</t>
  </si>
  <si>
    <t>Crowtail BME280 Atmosférický senzor</t>
  </si>
  <si>
    <t xml:space="preserve">Crowtail BME280 Atmosférický senzor, ktorý meria všetky hodnoty barometrického tlaku, vlhkosti a teploty bez toho, aby zaberal príliš veľa miesta. Senzor je možné používať pri navigácii v interiéri / exteriéri, pri predpovedi počasia, automatizácii domácnosti a dokonca aj pri monitorovaní osobného zdravia a wellness. Atmosférický snímač BME280 meria atmosférický tlak od 30 kPa do 110 kPa, ako aj relatívnu vlhkosť a teplotu. Doska poskytuje 5 V tolerantné rozhranie I2C (s pull-up rezistormi do 3,3 V), vykonáva merania pri menej ako 1 mA a voľnobežné pri menej ako 5uA.
- Vlastnosti: • Prevádzkové napätie: 3,3 V; • Komunikačné rozhranie I2C; • Teplota: -40 ° C až 85 ° C; • Rozsah vlhkosti: 0 - 100% RH, = -3% od 20-80%; Rozsah tlaku: 30 000 Pa až 110 000 Pa, relatívna presnosť 12 Pa, absolútna presnosť 100 Pa; • Nadmorská výška: 0 až 30 000 ft (9,2 km), relatívna presnosť 3,3 ft (1 m) pri hladine mora, 6,6 (2 m) pri 30 000 ft.; • Malé rozmery. - Technické údaje: • Pracovné napätie: DC 5V; • Pracovný prúd: 400 mA; • Pohotovostný prúd: 200uA; • Hmotnosť balenia 1 kg.
- Wiki a externé odkazy: BME280 Datasheet, BME280 Library
- Manuál: http://www.elecrow.com/wiki/index.php?title=Crowtail-_BME280_Atmospheric_Sensor
- Bližší popis: https://rlx.sk/sk/breakout-boards-shields/5430-crowtail-bme280-atmospheric-sensor-er-ct010928s.html
</t>
  </si>
  <si>
    <t>Nabíjateľná batéria 6600mAh</t>
  </si>
  <si>
    <t xml:space="preserve">Ľahká lítium-iónová polymérová batéria s vysokou hustotou energie s výstupmi 6600 mAh a ukončená štandardným konektorom. Kompatibilné s vybraným mikrokontrolérom.
</t>
  </si>
  <si>
    <t>Senzor kontroly pohybu (Hall-Effect Sensor - doors and windows)</t>
  </si>
  <si>
    <t>Senzor pohybu (PIR Senzor OEM)</t>
  </si>
  <si>
    <t>Senzor teploty, vlhkosti a tlaku</t>
  </si>
  <si>
    <t xml:space="preserve">Senzor kontroly pohybu. Hallov efektový senzor (dvere a okná). Kompatibilné s vybranými mikropočítačmi. 
</t>
  </si>
  <si>
    <t xml:space="preserve">Senzor svetla (LDR Senzor). Malý svetelný senzor. Funguje na základe fotodetektora (CdS). Princíp práce - odolnosť v závislosti od množstva vystaveného svetla. Kompatibilné s vybranými mikropočítačmi.
</t>
  </si>
  <si>
    <t xml:space="preserve">Pohybový senzor na detekciu vstupu. Poplachový pin. Kompatibilné s vybranými mikropočítačmi.
</t>
  </si>
  <si>
    <t xml:space="preserve">Rozširovacia doska pre senzory - Waspmote Events Sensor Board (Waspmote 1.5). Doska umožňuje súčasné spojenie až s 8 senzormi, ktorých výstupy sú porovnávané s prahovou hodnotou a sú kombinované v logickej bráne ALEBO implementuje zmenu prerušovacieho bitu. Hodnota týchto prahov je programovaná mikropočítačom cez zbernicu I2C, nakoľko systém je riadený pomocou digitálnych potenciometrov (digipotov). Kompatibilný s vybranými mikropočítačmi.
</t>
  </si>
  <si>
    <t>Rozširovacia doska pre mikropočítač (Waspmote Expansion Board)</t>
  </si>
  <si>
    <t xml:space="preserve">Mikropočítač </t>
  </si>
  <si>
    <t xml:space="preserve">Mikropočítač (Waspmote WiFi SMA5) zameraný na implementáciu režimov nízkej spotreby s modulárnou architektúrou. Spotreba energie menej ako 17 mA. Kompatibilný s veľkým množstvom senzorov priamo alebo prostredníctvom senzorových dosiek. Kompatibilné s rádiovými technológiami: 4G / NB-IoT / Cat-M / LoRaWAN / LoRa / Sigfox / 868 MHz / 900 MHz / ZigBee 3 / 802.15.4 / DigiMesh / WiFi / RFID-NFC / Bluetooth 2.1 / BLE. Možnosť OTA programovania. Možnosť komunikácie prostredníctvom priemyselných protokolov: RS-485, Modbus, CAN Bus, 4-20 mA. Je vybavený modulom WIFI, ktorý obsahuje rádiostanicu 802.11 b / g, 32-bitový procesor, zásobník TCP / IP, hodiny v reálnom čase, kryptoakcelerátor, jednotku riadenia spotreby a rozhranie analógového snímača. Vybavené akcelerometrom. Konektor na priame použitie nabíjateľných batérií a solárneho panela. Možnosť vstupu / výstupu: viac ako 6 analógových vstupov, 7 digitálnych vstupov a výstupov, najmenej 2 UART, 1 I2C, 1 USB.
</t>
  </si>
  <si>
    <t xml:space="preserve">Rozsirovacia doska pre senzory 
</t>
  </si>
  <si>
    <t>Meshlium</t>
  </si>
  <si>
    <t xml:space="preserve">Meshlium (v4.0 4G 802.15.4 AP 868 EU). Inteligentný prístupový bod / brána pre komunikáciu s mikropočítačmi, prenos údajov a ukladanie údajov zo senzorov. Komunikácia cez Ethernet, Wi-FI, 4G / 3G / GPRS protokoly. Nepremokavé puzdro IP67. Kompatibilné s komerčnými platformami cloudového softvéru alebo s vlastne vyvinutým cloudovým riešením. Najmenej 2 GB DDR3 RAM a 16 GB SSD disku. Certifikácia CE. Operačný systém: Linux. Dostupný manažérsky systém cez webové rozhranie na bezpečné ovládanie všetkých rozhraní a systémových možností. Kompatibilné s vybranými mikropočítačmi.
</t>
  </si>
  <si>
    <t xml:space="preserve">Rozširovacia doska pre mikropočítač (Waspmote Expansion Board),  doska pre spojenie dvoch rádií súčasne. Dostupnosť rôznych kombinácií pomocou akýchkoľvek rádiových modulov: 802.15.4, ZigBee, Bluetooth, RFID, RFID / NFC, WiFi, GSM / GPRS, 3G / GPRS, 868 MHz a 900 MHz. Kompatibilná s vybranými mikropočítačmi. - Niektoré z možných kombinácií sú: • ZigBee - Bluetooth • ZigBee - RFID • ZigBee - Wifi • ZigBee - 3G / GPRS • Bluetooth - RFID • RFID - GSM / GPRS • atď. - Aplikácia: • Multifrekvenčné senzorové siete (2,4 GHz - 868/900 MHz); • Bluetooth - hybridné siete ZigBee; • NFC (RFID) aplikácie s GPRS; • ZigBee - hybridné siete WiFi.
</t>
  </si>
  <si>
    <t>Modulárny senzorový detektor oxidu uhličitého CO2 s detektorom s výstupom analogóvého signálu vysokej kvality</t>
  </si>
  <si>
    <t>1.1</t>
  </si>
  <si>
    <t>1.2</t>
  </si>
  <si>
    <t>1.3</t>
  </si>
  <si>
    <t>1.4</t>
  </si>
  <si>
    <t>1.5</t>
  </si>
  <si>
    <t>1.6</t>
  </si>
  <si>
    <t>1.7</t>
  </si>
  <si>
    <t>1.8</t>
  </si>
  <si>
    <t>1.9</t>
  </si>
  <si>
    <t>2.1</t>
  </si>
  <si>
    <t>2.2</t>
  </si>
  <si>
    <t>2.3</t>
  </si>
  <si>
    <t>2.4</t>
  </si>
  <si>
    <t>2.5</t>
  </si>
  <si>
    <t>3.1</t>
  </si>
  <si>
    <t>4.1</t>
  </si>
  <si>
    <t>CELKOM</t>
  </si>
  <si>
    <t>Projekt:</t>
  </si>
  <si>
    <t>Nákup technického vybavenia a komponentov (AP-Nurse) – Projekt niCE-life</t>
  </si>
  <si>
    <t>Vytvorenie integrovaného konceptu umožňujúceho nasadenie inovatívnych technológií a služieb pre nezávislý život seniorov vyžadujúcich zvláštnu opateru</t>
  </si>
  <si>
    <t>4.2</t>
  </si>
  <si>
    <t>4.3</t>
  </si>
  <si>
    <t>Dokovacia stanica pre notebook</t>
  </si>
  <si>
    <t>Monitor</t>
  </si>
  <si>
    <t xml:space="preserve">Notebook – Intel Core i7, 14" IPS matný 1920 × 1080, RAM 16GB DDR4, Intel UHD Graphics 620, SSD 512GB, podsvietená klávesnica, webkamera, USB-C, čítačka odtlačkov prstov, WiFi 802.11ac, 3-článková batéria 45 Wh, Windows 10 Pro
- Bližší popis: https://www.alza.sk/acer-travelmate-p6-mild-black-celokovovy-d5726774.htm?o=4
</t>
  </si>
  <si>
    <t>Notebook</t>
  </si>
  <si>
    <t xml:space="preserve">Dokovacia stanica – univerzálna pre notebooky, 1× HDMI (4K/60Hz), 1× DisplayPort (pomocou káblového adaptéra) 1× GLAN, 4× USB 3.0, 1× USB 3.0 s nabíjaním, 2× USB-C Thunderbolt 3, 1× audio, čítačka SD kariet.
- Bližší popis: https://www.alza.sk/i-tec-thunderbolt-3-dual-4k-docking-station-usb-c-to-displayport-adapter-power-delivery-85w-d5483193.htm?o=8
</t>
  </si>
  <si>
    <t xml:space="preserve">LCD monitor Full HD 1920×1080, displej IPS, odozva 5ms, farebná hĺbka 8bit, jas 250cd/m2, DisplayPort, HDMI 1.4, VGA, slúchadlový výstup, repro
- Bližší popis: https://www.alza.sk/24-benq-gw2480-d5100547.htm
</t>
  </si>
  <si>
    <t>Wi-Fi router V5, 2.4 GHz, 300 Mbit/s</t>
  </si>
  <si>
    <t>1. - Mikropočítače s príslušenstvom</t>
  </si>
  <si>
    <t>SPOLU - Časť 1.</t>
  </si>
  <si>
    <t>SPOLU - Časť 2.</t>
  </si>
  <si>
    <t>SPOLU - Časť 4.</t>
  </si>
  <si>
    <t>SPOLU - Časť 3.</t>
  </si>
  <si>
    <t>3.2</t>
  </si>
  <si>
    <t xml:space="preserve">3D Tlačové struny. Materiál - HD PLA. Certifikát RoHS. Priemer struny: 1.75. Farba - 4 ks červená.
</t>
  </si>
  <si>
    <t xml:space="preserve">3D Tlačové struny. Materiál - HD PLA. Certifikát RoHS. Priemer struny: 1.75. Farba - 5 ks biela.
</t>
  </si>
  <si>
    <t>Filamenty, červená farba</t>
  </si>
  <si>
    <t>Filamenty, biela farba</t>
  </si>
  <si>
    <t xml:space="preserve">Modulárny senzorový detektor oxidu uhličitého CO2 s detektorom s výstupom analogóvého signálu vysokej kvality (CO2 Carbon Dioxide Gas Sensor Module Detector with Analog Signal Output High Quality). Rozsah koncentrácií testovaných CO2: 0 až 10000 ppm. Výstup duálneho signálu (analógový výstup a výstup úrovne TTL). S dlhou životnosťou a spoľahlivou stabilitou. Vlastnosti rýchlej reakcie a zotavenia. Vstupné napätie &lt;5V.
- Bližší popis: https://www.aliexpress.com/item/32974027647.html?spm=a2g0o.detail.1000014.3.54452e29adxDoE&amp;gps-id=pcDetailBottomMoreOtherSeller&amp;scm=1007.13338.146400.0&amp;scm_id=1007.13338.146400.0&amp;scm-url=1007.13338.146400.0&amp;pvid=7cfcd944-5b29-401f-a3ae-7e767c38d4b5
</t>
  </si>
  <si>
    <t xml:space="preserve">Senzorový modul detekcie zvuku s mikrofónom (5PCS Sound Detection Sensor Module Microphone Noise Decibel Interface). Umožňuje zistiť intenzitu zvukového prostredia - zvukový senzor dokáže identifikovať prítomnosť (podľa princípu vibrácií) alebo určitú frekvenciu zvuku , nerozpoznáva však hlasitosť zvuku. Digitálny potenciometer s nastaviteľnou citlivosťou (modrý). Pracovné napätie: 3,3 V. Výstup z digitálneho prepínača (1 s a 0 s + v). Má pevný otvor pre skrutky, pohodlná inštalácia. Typ a použitie: Vibračný senzor, Ultrazvukový. Prispôsobené: Áno. Výstup: Analógový snímač. Materiál: Polymér
- Bližší popis: https://www.aliexpress.com/item/32573302472.html?spm=a2g0o.productlist.0.0.3b84450fSGdr4v&amp;algo_pvid=8b3d2948-ee89-452d-862c-853046ab3553&amp;algo_expid=8b3d2948-ee89-452d-862c-853046ab3553-0&amp;btsid=0ab6d59515852562924458384e1799&amp;ws_ab_test=searchweb0_0,searchweb201602_,searchweb201603_
</t>
  </si>
  <si>
    <t>Senzorový modul detekcie zvuku s mikrofónom</t>
  </si>
  <si>
    <t>Senzorový modul kvality vzduchu CO-NO2-NH3-dusík-uhlík, plynový senzor na testovanie kvality vzduchu</t>
  </si>
  <si>
    <t xml:space="preserve">Senzorový modul kvality vzduchu CO-NO2-NH3-dusík-uhlík, plynový senzor na testovanie kvality vzduchu (MICS-6814 Air Quality CO NO2 NH3 Nitrogen Carbon Gas Sensor Module For Arduino Air Quality Testing Equipment Gas Analyzer). Bez LCD obrazovky. Detekovateľné plyny: Oxid uhoľnatý CO 1 - 1 000 ppm; Oxid dusičitý NO2 0,05 - 10 ppm; Etanol C2H5OH 10 - 500 ppm; Vodík H2 1 - 1 000 ppm; Amoniak NH3 1 - 500 ppm; Metán CH4&gt; 1 000 ppm; Propán C3H8&gt; 1 000 ppm; Izobután C4H10&gt; 1 000 ppm.
- Bližší popis: https://www.aliexpress.com/item/4000215089588.html?spm=a2g0o.productlist.0.0.721bffa9Jgfiqw&amp;algo_pvid=3fb9dbd3-7d64-42c9-9285-0da2dd3d0c32&amp;algo_expid=3fb9dbd3-7d64-42c9-9285-0da2dd3d0c32-51&amp;btsid=0ab6d70515852596644483147e0c69&amp;ws_ab_test=searchweb0_0,searchweb201602_,searchweb201603_
</t>
  </si>
  <si>
    <t xml:space="preserve">Tlakový senzor 10kg, odporový typ (SF15-600 10kg Resistance-type Thin Film Pressure Sensor Force Sensors 2019 new style). - Vlastnosti: Senzor má vlastnosti flexibilnej ultratenkej a extrémnej odozvy. Nepremokavý prevedenie, na tlak citlivá duálna funkcia. Vysoko citlivé flexibilné materiály nanometrov dokážu realizovať citlivú detekciu tlaku. Vysoká citlivosť a dlhá životnosť. Keď snímač zistí vonkajší tlak, zmení sa odpor senzora. Tlakový signál môže byť pomocou jednoduchého obvodu prevedený na zodpovedajúci výstup elektrického signálu. - Špecifikácia: Dĺžka: 600 mm; Šírka: 15 mm / 0.6in; Rozsah: 0 ~ 10 kg; Hrúbka: menej ako 0,35 mm; Bod odozvy: menej ako 50 g; Testovacie napätie: typické dc3.3v; Trvanlivosť: viackrát; Čas odozvy: menej ako 10 ms; Čas na obnovenie: menej ako 15 ms; Pracovná teplota: - 20 60 ~ 60 ℃; EMI: nie; ESD: nie je citlivý; Hmotnosť: približne 5 g /0.2 oz.
- Bližší popis: https://www.aliexpress.com/item/32981803874.html?spm=a2g0o.detail.1000014.23.342c7a8bBtOLdH&amp;gps-id=pcDetailBottomMoreOtherSeller&amp;scm=1007.13338.128125.0&amp;scm_id=1007.13338.128125.0&amp;scm-url=1007.13338.128125.0&amp;pvid=8603996e-c14c-40e7-b0f7-b63a42cc34a9
</t>
  </si>
  <si>
    <t xml:space="preserve">Tlakový senzor 10kg, odporový typ </t>
  </si>
  <si>
    <t>Sada RPI3-KIT2-16GB (16GB SD karta, Púzdro, HDMI kábel, 3x chladice, zdroj 5V / 2A)</t>
  </si>
  <si>
    <t xml:space="preserve">Sada RPI3-KIT2-16GB: Starter kit 2 -16GB SD karta, Púzdro, HDMI kábel, 3x chladice, zdroj 5V / 2A (RLX2-KIT-RPI3PLUS-16GB RASPBERRY PI 3+ STARTER KIT2 -16GB NOOBS SD card,Case,HDMI Cable, 3x chladice, zdroj 5V/2A). - Sada obsahuje: Raspberry Pi 3, model B +; 16 GB karta triedy 10 SD Kingston; Puzdro Raspberry Pi;Napájanie - 5V / 2A; Kábel HDMI 2.0 1,8 m; Sada (3ks) chladičov pre Raspberry Pi. - Súčasťou balenia je karta microSD. Jednoduché zapojenie do televízora HDTV alebo dotykového displeja (nie je súčasťou balenia), pripojenie napájacieho kábla. Vďaka atraktívnemu vysokokvalitnému baleniu je táto súprava perfektným darčekom pre všetkých nadšencov Raspberry Pi.
- Manuál: https://raspberrypi.org/magpi-issues/Projects_Book_v1.pdf
- Bližší popis: https://rlx.sk/en/raspberry-pi-kit-pack-bundle/6503-rlx2-kit-rpi3plus-16gb-raspberry-pi-3-starter-kit2-16gb-noobs-sd-cardcasehdmi-cable-3xchladicezdroj-5v2a.html
</t>
  </si>
  <si>
    <t>2. - Sada senzorov s príslušenstvom 1</t>
  </si>
  <si>
    <t>3. - Sada senzorov s príslušenstvom 2</t>
  </si>
  <si>
    <t>4. - Sada senzorov s príslušenstvom 3</t>
  </si>
  <si>
    <t>5. - Sada led diód s príslušenstvom</t>
  </si>
  <si>
    <t>SPOLU - Časť 5.</t>
  </si>
  <si>
    <t>6. - Elektro komponenty a príslušenstvo</t>
  </si>
  <si>
    <t>SPOLU - Časť 6.</t>
  </si>
  <si>
    <t>7. - Spotrebný materiál do 3D tlačiarne</t>
  </si>
  <si>
    <t>8. - IKT</t>
  </si>
  <si>
    <t>SPOLU - Časť 7.</t>
  </si>
  <si>
    <t>SPOLU - Časť 8.</t>
  </si>
  <si>
    <r>
      <t>Senzor teploty, vlhkosti a tlaku. Nízkoenergetický vysoko presný širokopásmový snímač. Kalibrované v laboratóriu. Kompatibilné s vybraným mikropočítačom. Rozsah: •  Teplota, rozsah merania: -40 až +85 ° C; •</t>
    </r>
    <r>
      <rPr>
        <b/>
        <sz val="10"/>
        <color theme="1"/>
        <rFont val="Arial"/>
        <family val="2"/>
        <charset val="238"/>
      </rPr>
      <t xml:space="preserve"> </t>
    </r>
    <r>
      <rPr>
        <sz val="10"/>
        <color theme="1"/>
        <rFont val="Arial"/>
        <family val="2"/>
        <charset val="238"/>
      </rPr>
      <t xml:space="preserve">Vlhkosť, rozsah merania: 0 až 100% HR; •  Tlak, rozsah merania: 30 až 110 kPa.
</t>
    </r>
  </si>
  <si>
    <r>
      <t>Dióda LED; 3mm; červená; 2000÷3000mcd; 30°; Čelo: konvexné; Raster: 2,54mm. - Parametre: •</t>
    </r>
    <r>
      <rPr>
        <b/>
        <sz val="10"/>
        <color theme="1"/>
        <rFont val="Arial"/>
        <family val="2"/>
        <charset val="238"/>
      </rPr>
      <t xml:space="preserve"> </t>
    </r>
    <r>
      <rPr>
        <sz val="10"/>
        <color theme="1"/>
        <rFont val="Arial"/>
        <family val="2"/>
        <charset val="238"/>
      </rPr>
      <t>Typ diódy: LED. •</t>
    </r>
    <r>
      <rPr>
        <b/>
        <sz val="10"/>
        <color theme="1"/>
        <rFont val="Arial"/>
        <family val="2"/>
        <charset val="238"/>
      </rPr>
      <t xml:space="preserve"> </t>
    </r>
    <r>
      <rPr>
        <sz val="10"/>
        <color theme="1"/>
        <rFont val="Arial"/>
        <family val="2"/>
        <charset val="238"/>
      </rPr>
      <t xml:space="preserve">Priemer LED diódy: 3mm. • Farba LED diódy: červená. • Jas: 2000÷3000mcd. • Čelo: konvexné. • Vlnová dĺžka λd: 620-630nm. • Šošovka diódy: priehľadný. • Prúd LED diódy: 20mA. • Montáž: THT. • Raster vývodov: 2.54mm. • Pracovné napätie: 1.7...2.4V. • Uhol svietenia: 30°. • Hmotnosť brutto: 0.147 g.
- Bližší popis: https://www.tme.eu/Document/32da8c66675b32bb71c8e81ee59bfe6b/FYL-3014KURC1A.pdf
</t>
    </r>
  </si>
  <si>
    <r>
      <t>Dióda LED; 1,8mm; červená; 3,2mcd; 70°; 2÷2,5V; Čelo: konvexné; 3,3x2,4mm. - Parametre: •</t>
    </r>
    <r>
      <rPr>
        <b/>
        <sz val="10"/>
        <color theme="1"/>
        <rFont val="Arial"/>
        <family val="2"/>
        <charset val="238"/>
      </rPr>
      <t xml:space="preserve"> </t>
    </r>
    <r>
      <rPr>
        <sz val="10"/>
        <color theme="1"/>
        <rFont val="Arial"/>
        <family val="2"/>
        <charset val="238"/>
      </rPr>
      <t xml:space="preserve">Typ diódy: LED; • Priemer LED diódy: 1.8mm; • Farba LED diódy: červená; • Jas: 3.2mcd; • Vlnová dĺžka λd: 700nm; • Šošovka diódy: červená, difúzna; • Prúd LED diódy: 20mA; • Montáž: THT; • Čelo: konvexné; • Rozmery: 3.3x2.4mm; • Pracovné napätie: 2...2.5V; • Uhol svietenia: 70°; • Hmotnosť brutto: 0.11 g.
- Bližší popis: https://www.tme.eu/Document/4cef7142f12e205d589ffea28391b2ba/Application%20Notes.pdf
- Bližší popis: https://www.tme.eu/Document/49118d934bd7dd8719a54163c0a31782/KINGBRIGHT_TECH_NOTES.pdf
- Bližší popis: https://www.tme.eu/Document/703d78f6b649e696067331b427772866/l-2060.pdf
</t>
    </r>
  </si>
  <si>
    <t>3.3</t>
  </si>
  <si>
    <t>4.5</t>
  </si>
  <si>
    <t>4.6</t>
  </si>
  <si>
    <t>4.7</t>
  </si>
  <si>
    <t>5.1</t>
  </si>
  <si>
    <t>5.2</t>
  </si>
  <si>
    <t>5.3</t>
  </si>
  <si>
    <t>5.4</t>
  </si>
  <si>
    <t>5.5</t>
  </si>
  <si>
    <t>5.6</t>
  </si>
  <si>
    <t>6.1</t>
  </si>
  <si>
    <t>6.2</t>
  </si>
  <si>
    <t>6.3</t>
  </si>
  <si>
    <t>6.4</t>
  </si>
  <si>
    <t>6.5</t>
  </si>
  <si>
    <t>6.6</t>
  </si>
  <si>
    <t>7.1</t>
  </si>
  <si>
    <t>7.2</t>
  </si>
  <si>
    <t>8.1</t>
  </si>
  <si>
    <t>8.2</t>
  </si>
  <si>
    <t>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</si>
</sst>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0"/>
    <numFmt numFmtId="166" formatCode="#,##0.000\ &quot;€&quot;"/>
  </numFmts>
  <fonts count="13" x14ac:knownFonts="1">
    <font>
      <sz val="11"/>
      <color theme="1"/>
      <name val="Calibri"/>
      <family val="2"/>
      <charset val="238"/>
      <scheme val="minor"/>
    </font>
    <font>
      <sz val="12"/>
      <color theme="1"/>
      <name val="Arial"/>
      <family val="2"/>
      <charset val="238"/>
    </font>
    <font>
      <b/>
      <sz val="12"/>
      <color theme="1"/>
      <name val="Arial"/>
      <family val="2"/>
      <charset val="238"/>
    </font>
    <font>
      <b/>
      <u/>
      <sz val="12"/>
      <color theme="1"/>
      <name val="Arial"/>
      <family val="2"/>
      <charset val="238"/>
    </font>
    <font>
      <b/>
      <sz val="10"/>
      <color theme="1"/>
      <name val="Arial"/>
      <family val="2"/>
      <charset val="238"/>
    </font>
    <font>
      <sz val="11"/>
      <color theme="1"/>
      <name val="Arial"/>
      <family val="2"/>
      <charset val="238"/>
    </font>
    <font>
      <b/>
      <sz val="11"/>
      <color theme="1"/>
      <name val="Arial"/>
      <family val="2"/>
      <charset val="238"/>
    </font>
    <font>
      <u/>
      <sz val="11"/>
      <color theme="1"/>
      <name val="Arial"/>
      <family val="2"/>
      <charset val="238"/>
    </font>
    <font>
      <sz val="10"/>
      <color theme="1"/>
      <name val="Arial"/>
      <family val="2"/>
      <charset val="238"/>
    </font>
    <font>
      <sz val="10"/>
      <color rgb="FFFF0000"/>
      <name val="Arial"/>
      <family val="2"/>
      <charset val="238"/>
    </font>
    <font>
      <sz val="11"/>
      <color rgb="FFFF0000"/>
      <name val="Arial"/>
      <family val="2"/>
      <charset val="238"/>
    </font>
    <font>
      <b/>
      <u/>
      <sz val="11"/>
      <color theme="1"/>
      <name val="Arial"/>
      <family val="2"/>
      <charset val="238"/>
    </font>
    <font>
      <b/>
      <sz val="11"/>
      <name val="Arial"/>
      <family val="2"/>
      <charset val="238"/>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1">
    <xf numFmtId="0" fontId="0" fillId="0" borderId="0"/>
  </cellStyleXfs>
  <cellXfs count="111">
    <xf numFmtId="0" fontId="0" fillId="0" borderId="0" xfId="0"/>
    <xf numFmtId="0" fontId="5" fillId="2" borderId="0" xfId="0" applyFont="1" applyFill="1" applyAlignment="1">
      <alignment vertical="top" wrapText="1"/>
    </xf>
    <xf numFmtId="164" fontId="6" fillId="2" borderId="0" xfId="0" applyNumberFormat="1" applyFont="1" applyFill="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49" fontId="5" fillId="0" borderId="0" xfId="0" applyNumberFormat="1" applyFont="1" applyAlignment="1">
      <alignment vertical="top" wrapText="1"/>
    </xf>
    <xf numFmtId="0" fontId="8" fillId="0" borderId="0" xfId="0" applyFont="1" applyFill="1" applyAlignment="1">
      <alignment vertical="top" wrapText="1"/>
    </xf>
    <xf numFmtId="164" fontId="6" fillId="0" borderId="0" xfId="0" applyNumberFormat="1" applyFont="1" applyAlignment="1">
      <alignment vertical="top" wrapText="1"/>
    </xf>
    <xf numFmtId="0" fontId="6" fillId="4" borderId="15" xfId="0" applyFont="1" applyFill="1" applyBorder="1" applyAlignment="1">
      <alignment horizontal="left" vertical="top" wrapText="1"/>
    </xf>
    <xf numFmtId="49" fontId="6" fillId="4" borderId="16" xfId="0" applyNumberFormat="1" applyFont="1" applyFill="1" applyBorder="1" applyAlignment="1">
      <alignment horizontal="center" vertical="top" wrapText="1"/>
    </xf>
    <xf numFmtId="0" fontId="5" fillId="0" borderId="19" xfId="0" applyFont="1" applyBorder="1" applyAlignment="1">
      <alignment horizontal="left" vertical="top" wrapText="1"/>
    </xf>
    <xf numFmtId="49" fontId="5" fillId="0" borderId="19" xfId="0" applyNumberFormat="1" applyFont="1" applyBorder="1" applyAlignment="1">
      <alignment horizontal="center" vertical="top" wrapText="1"/>
    </xf>
    <xf numFmtId="0" fontId="9" fillId="0" borderId="0" xfId="0" applyFont="1" applyFill="1" applyAlignment="1">
      <alignment vertical="top" wrapText="1"/>
    </xf>
    <xf numFmtId="164" fontId="5" fillId="0" borderId="0" xfId="0" applyNumberFormat="1" applyFont="1" applyAlignment="1">
      <alignment vertical="top" wrapText="1"/>
    </xf>
    <xf numFmtId="0" fontId="6" fillId="3" borderId="4" xfId="0" applyFont="1" applyFill="1" applyBorder="1" applyAlignment="1">
      <alignment horizontal="left" vertical="top" wrapText="1"/>
    </xf>
    <xf numFmtId="49" fontId="5" fillId="0" borderId="5" xfId="0" applyNumberFormat="1" applyFont="1" applyFill="1" applyBorder="1" applyAlignment="1">
      <alignment horizontal="center" vertical="top" wrapText="1"/>
    </xf>
    <xf numFmtId="0" fontId="6" fillId="0" borderId="14" xfId="0" applyFont="1" applyFill="1" applyBorder="1" applyAlignment="1">
      <alignment vertical="top" wrapText="1"/>
    </xf>
    <xf numFmtId="0" fontId="8" fillId="0" borderId="5" xfId="0" applyFont="1" applyFill="1" applyBorder="1" applyAlignment="1">
      <alignment vertical="top" wrapText="1"/>
    </xf>
    <xf numFmtId="0" fontId="10" fillId="0" borderId="5" xfId="0" applyFont="1" applyFill="1" applyBorder="1" applyAlignment="1">
      <alignment vertical="top" wrapText="1"/>
    </xf>
    <xf numFmtId="164" fontId="5" fillId="0" borderId="5"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166" fontId="5" fillId="0" borderId="5" xfId="0" applyNumberFormat="1" applyFont="1" applyFill="1" applyBorder="1" applyAlignment="1">
      <alignment vertical="top" wrapText="1"/>
    </xf>
    <xf numFmtId="164" fontId="5" fillId="0" borderId="5" xfId="0" applyNumberFormat="1" applyFont="1" applyFill="1" applyBorder="1" applyAlignment="1">
      <alignment horizontal="right" vertical="top" wrapText="1"/>
    </xf>
    <xf numFmtId="164" fontId="6" fillId="0" borderId="6" xfId="0" applyNumberFormat="1" applyFont="1" applyFill="1" applyBorder="1" applyAlignment="1">
      <alignment horizontal="right" vertical="top" wrapText="1"/>
    </xf>
    <xf numFmtId="0" fontId="6" fillId="3" borderId="7" xfId="0" applyFont="1" applyFill="1" applyBorder="1" applyAlignment="1">
      <alignment horizontal="left" vertical="top" wrapText="1"/>
    </xf>
    <xf numFmtId="49" fontId="5" fillId="0" borderId="1" xfId="0" applyNumberFormat="1" applyFont="1" applyFill="1" applyBorder="1" applyAlignment="1">
      <alignment horizontal="center" vertical="top" wrapText="1"/>
    </xf>
    <xf numFmtId="0" fontId="6" fillId="0" borderId="3" xfId="0" applyFont="1" applyFill="1" applyBorder="1" applyAlignment="1">
      <alignment vertical="top" wrapText="1"/>
    </xf>
    <xf numFmtId="0" fontId="8" fillId="0" borderId="1" xfId="0" applyFont="1" applyFill="1" applyBorder="1" applyAlignment="1">
      <alignment vertical="top" wrapText="1"/>
    </xf>
    <xf numFmtId="0" fontId="10" fillId="0" borderId="1" xfId="0" applyFont="1" applyFill="1" applyBorder="1" applyAlignment="1">
      <alignment vertical="top" wrapText="1"/>
    </xf>
    <xf numFmtId="164"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166" fontId="5" fillId="0" borderId="2" xfId="0" applyNumberFormat="1" applyFont="1" applyFill="1" applyBorder="1" applyAlignment="1">
      <alignment vertical="top" wrapText="1"/>
    </xf>
    <xf numFmtId="164" fontId="5" fillId="0" borderId="1" xfId="0" applyNumberFormat="1" applyFont="1" applyFill="1" applyBorder="1" applyAlignment="1">
      <alignment horizontal="right" vertical="top" wrapText="1"/>
    </xf>
    <xf numFmtId="164" fontId="6" fillId="0" borderId="8" xfId="0" applyNumberFormat="1" applyFont="1" applyFill="1" applyBorder="1" applyAlignment="1">
      <alignment horizontal="righ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5" fillId="3" borderId="9" xfId="0" applyFont="1" applyFill="1" applyBorder="1" applyAlignment="1">
      <alignment horizontal="left" vertical="top" wrapText="1"/>
    </xf>
    <xf numFmtId="49" fontId="5" fillId="3" borderId="10" xfId="0" applyNumberFormat="1" applyFont="1" applyFill="1" applyBorder="1" applyAlignment="1">
      <alignment vertical="top" wrapText="1"/>
    </xf>
    <xf numFmtId="0" fontId="6" fillId="3" borderId="10" xfId="0" applyFont="1" applyFill="1" applyBorder="1" applyAlignment="1">
      <alignment horizontal="left" vertical="center" wrapText="1"/>
    </xf>
    <xf numFmtId="0" fontId="5" fillId="3" borderId="10" xfId="0" applyFont="1" applyFill="1" applyBorder="1" applyAlignment="1">
      <alignment vertical="center" wrapText="1"/>
    </xf>
    <xf numFmtId="164" fontId="5" fillId="3" borderId="10" xfId="0" applyNumberFormat="1" applyFont="1" applyFill="1" applyBorder="1" applyAlignment="1">
      <alignment horizontal="right" vertical="center" wrapText="1"/>
    </xf>
    <xf numFmtId="164" fontId="6" fillId="0" borderId="0" xfId="0" applyNumberFormat="1" applyFont="1" applyAlignment="1">
      <alignment horizontal="right" vertical="top" wrapText="1"/>
    </xf>
    <xf numFmtId="0" fontId="6" fillId="0" borderId="5" xfId="0" applyFont="1" applyBorder="1" applyAlignment="1">
      <alignment vertical="top" wrapText="1"/>
    </xf>
    <xf numFmtId="0" fontId="5" fillId="0" borderId="5" xfId="0" applyFont="1" applyFill="1" applyBorder="1" applyAlignment="1">
      <alignment vertical="top" wrapText="1"/>
    </xf>
    <xf numFmtId="164" fontId="5" fillId="0" borderId="5" xfId="0" applyNumberFormat="1" applyFont="1" applyBorder="1" applyAlignment="1">
      <alignment horizontal="center" vertical="top" wrapText="1"/>
    </xf>
    <xf numFmtId="166" fontId="5" fillId="0" borderId="1" xfId="0" applyNumberFormat="1" applyFont="1" applyFill="1" applyBorder="1" applyAlignment="1">
      <alignment vertical="top" wrapText="1"/>
    </xf>
    <xf numFmtId="0" fontId="6" fillId="0" borderId="1" xfId="0" applyFont="1" applyBorder="1" applyAlignment="1">
      <alignment vertical="top" wrapText="1"/>
    </xf>
    <xf numFmtId="164" fontId="5" fillId="0" borderId="1" xfId="0" applyNumberFormat="1" applyFont="1" applyBorder="1" applyAlignment="1">
      <alignment horizontal="center" vertical="top" wrapText="1"/>
    </xf>
    <xf numFmtId="0" fontId="6" fillId="0" borderId="0" xfId="0" applyFont="1" applyAlignment="1">
      <alignment vertical="top" wrapText="1"/>
    </xf>
    <xf numFmtId="0" fontId="6" fillId="3" borderId="10" xfId="0" applyFont="1" applyFill="1" applyBorder="1" applyAlignment="1">
      <alignment vertical="center" wrapText="1"/>
    </xf>
    <xf numFmtId="164" fontId="5" fillId="3" borderId="11" xfId="0" applyNumberFormat="1" applyFont="1" applyFill="1" applyBorder="1" applyAlignment="1">
      <alignment horizontal="right" vertical="center" wrapText="1"/>
    </xf>
    <xf numFmtId="164" fontId="11" fillId="3" borderId="12" xfId="0" applyNumberFormat="1" applyFont="1" applyFill="1" applyBorder="1" applyAlignment="1">
      <alignment horizontal="right" vertical="center" wrapText="1"/>
    </xf>
    <xf numFmtId="164" fontId="11" fillId="3" borderId="13" xfId="0" applyNumberFormat="1" applyFont="1" applyFill="1" applyBorder="1" applyAlignment="1">
      <alignment horizontal="right" vertical="center" wrapText="1"/>
    </xf>
    <xf numFmtId="0" fontId="5" fillId="0" borderId="19" xfId="0" applyFont="1" applyBorder="1" applyAlignment="1">
      <alignment vertical="top" wrapText="1"/>
    </xf>
    <xf numFmtId="0" fontId="9" fillId="0" borderId="19" xfId="0" applyFont="1" applyFill="1" applyBorder="1" applyAlignment="1">
      <alignment vertical="top" wrapText="1"/>
    </xf>
    <xf numFmtId="164" fontId="5" fillId="0" borderId="19" xfId="0" applyNumberFormat="1" applyFont="1" applyBorder="1" applyAlignment="1">
      <alignment vertical="top" wrapText="1"/>
    </xf>
    <xf numFmtId="164" fontId="5" fillId="0" borderId="19" xfId="0" applyNumberFormat="1" applyFont="1" applyBorder="1" applyAlignment="1">
      <alignment horizontal="right" vertical="top" wrapText="1"/>
    </xf>
    <xf numFmtId="164" fontId="6" fillId="0" borderId="19" xfId="0" applyNumberFormat="1" applyFont="1" applyBorder="1" applyAlignment="1">
      <alignment horizontal="right" vertical="top" wrapText="1"/>
    </xf>
    <xf numFmtId="0" fontId="6" fillId="0" borderId="0" xfId="0" applyFont="1" applyBorder="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xf>
    <xf numFmtId="166" fontId="5" fillId="0" borderId="1" xfId="0" applyNumberFormat="1" applyFont="1" applyFill="1" applyBorder="1" applyAlignment="1">
      <alignment horizontal="right" vertical="top" wrapText="1"/>
    </xf>
    <xf numFmtId="0" fontId="6" fillId="0" borderId="1" xfId="0" applyFont="1" applyBorder="1" applyAlignment="1">
      <alignment horizontal="left" vertical="top" wrapText="1"/>
    </xf>
    <xf numFmtId="49" fontId="5" fillId="0" borderId="5" xfId="0" applyNumberFormat="1" applyFont="1" applyBorder="1" applyAlignment="1">
      <alignment horizontal="center" vertical="top" wrapText="1"/>
    </xf>
    <xf numFmtId="0" fontId="5" fillId="0" borderId="5" xfId="0" applyFont="1" applyBorder="1" applyAlignment="1">
      <alignment vertical="top" wrapText="1"/>
    </xf>
    <xf numFmtId="0" fontId="5" fillId="0" borderId="5" xfId="0" applyFont="1" applyBorder="1" applyAlignment="1">
      <alignment horizontal="center" vertical="top" wrapText="1"/>
    </xf>
    <xf numFmtId="166" fontId="5" fillId="0" borderId="5" xfId="0" applyNumberFormat="1" applyFont="1" applyFill="1" applyBorder="1" applyAlignment="1">
      <alignment horizontal="right" vertical="top" wrapText="1"/>
    </xf>
    <xf numFmtId="0" fontId="6" fillId="3" borderId="21" xfId="0" applyFont="1" applyFill="1" applyBorder="1" applyAlignment="1">
      <alignment horizontal="left" vertical="top" wrapText="1"/>
    </xf>
    <xf numFmtId="49" fontId="5" fillId="0" borderId="1" xfId="0" applyNumberFormat="1"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6" fillId="3" borderId="9" xfId="0" applyFont="1" applyFill="1" applyBorder="1" applyAlignment="1">
      <alignment horizontal="left" vertical="top" wrapText="1"/>
    </xf>
    <xf numFmtId="0" fontId="6" fillId="0" borderId="0" xfId="0" applyFont="1" applyFill="1" applyBorder="1" applyAlignment="1">
      <alignment horizontal="left" vertical="top" wrapText="1"/>
    </xf>
    <xf numFmtId="49" fontId="5"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8" fillId="0" borderId="0" xfId="0" applyFont="1" applyFill="1" applyBorder="1" applyAlignment="1">
      <alignment vertical="top" wrapText="1"/>
    </xf>
    <xf numFmtId="164"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164" fontId="6" fillId="0" borderId="0" xfId="0" applyNumberFormat="1" applyFont="1" applyFill="1" applyBorder="1" applyAlignment="1">
      <alignment horizontal="right" vertical="top" wrapText="1"/>
    </xf>
    <xf numFmtId="0" fontId="5" fillId="0" borderId="0" xfId="0" applyFont="1" applyFill="1" applyAlignment="1">
      <alignment vertical="top" wrapText="1"/>
    </xf>
    <xf numFmtId="0" fontId="6" fillId="3" borderId="20" xfId="0" applyFont="1" applyFill="1" applyBorder="1" applyAlignment="1">
      <alignment horizontal="left" vertical="top" wrapText="1"/>
    </xf>
    <xf numFmtId="0" fontId="6" fillId="0" borderId="5" xfId="0" applyFont="1" applyFill="1" applyBorder="1" applyAlignment="1">
      <alignment vertical="top" wrapText="1"/>
    </xf>
    <xf numFmtId="0" fontId="5" fillId="0" borderId="0" xfId="0" applyFont="1" applyAlignment="1">
      <alignment horizontal="right" vertical="top" wrapText="1"/>
    </xf>
    <xf numFmtId="1" fontId="2" fillId="4" borderId="18" xfId="0" applyNumberFormat="1" applyFont="1" applyFill="1" applyBorder="1" applyAlignment="1">
      <alignment horizontal="left" vertical="center" wrapText="1"/>
    </xf>
    <xf numFmtId="1" fontId="2" fillId="4" borderId="19" xfId="0" applyNumberFormat="1" applyFont="1" applyFill="1" applyBorder="1" applyAlignment="1">
      <alignment horizontal="left" vertical="center" wrapText="1"/>
    </xf>
    <xf numFmtId="1" fontId="3" fillId="4" borderId="19" xfId="0" applyNumberFormat="1" applyFont="1" applyFill="1" applyBorder="1" applyAlignment="1">
      <alignment horizontal="right" vertical="center" wrapText="1"/>
    </xf>
    <xf numFmtId="164" fontId="3" fillId="4" borderId="16" xfId="0" applyNumberFormat="1" applyFont="1" applyFill="1" applyBorder="1" applyAlignment="1">
      <alignment horizontal="right" vertical="center" wrapText="1"/>
    </xf>
    <xf numFmtId="0" fontId="1" fillId="0" borderId="0" xfId="0" applyFont="1" applyAlignment="1">
      <alignment vertical="top" wrapText="1"/>
    </xf>
    <xf numFmtId="0" fontId="1" fillId="0" borderId="0" xfId="0" applyFont="1" applyAlignment="1">
      <alignment horizontal="left" vertical="top" wrapText="1"/>
    </xf>
    <xf numFmtId="49" fontId="1" fillId="0" borderId="0" xfId="0" applyNumberFormat="1" applyFont="1" applyAlignment="1">
      <alignment vertical="top" wrapText="1"/>
    </xf>
    <xf numFmtId="0" fontId="1" fillId="0" borderId="0" xfId="0" applyFont="1" applyFill="1" applyAlignment="1">
      <alignment horizontal="right" vertical="top" wrapText="1"/>
    </xf>
    <xf numFmtId="164" fontId="2" fillId="0" borderId="0" xfId="0" applyNumberFormat="1" applyFont="1" applyAlignment="1">
      <alignment vertical="top" wrapText="1"/>
    </xf>
    <xf numFmtId="0" fontId="1" fillId="0" borderId="0" xfId="0" applyFont="1" applyFill="1" applyAlignment="1">
      <alignment vertical="top" wrapText="1"/>
    </xf>
    <xf numFmtId="1" fontId="3" fillId="4" borderId="19" xfId="0" applyNumberFormat="1" applyFont="1" applyFill="1" applyBorder="1" applyAlignment="1">
      <alignment horizontal="center" vertical="center" wrapText="1"/>
    </xf>
    <xf numFmtId="0" fontId="2" fillId="0" borderId="0" xfId="0" applyFont="1" applyFill="1" applyAlignment="1">
      <alignment horizontal="left" vertical="top" wrapText="1"/>
    </xf>
    <xf numFmtId="0" fontId="2" fillId="0" borderId="0" xfId="0" applyFont="1" applyAlignment="1">
      <alignment vertical="top" wrapText="1"/>
    </xf>
    <xf numFmtId="1" fontId="12" fillId="4" borderId="16" xfId="0" applyNumberFormat="1" applyFont="1" applyFill="1" applyBorder="1" applyAlignment="1">
      <alignment horizontal="center" vertical="top" wrapText="1"/>
    </xf>
    <xf numFmtId="4" fontId="6" fillId="4" borderId="16" xfId="0" applyNumberFormat="1" applyFont="1" applyFill="1" applyBorder="1" applyAlignment="1">
      <alignment horizontal="center" vertical="top" wrapText="1"/>
    </xf>
    <xf numFmtId="0" fontId="6" fillId="4" borderId="16" xfId="0" applyNumberFormat="1" applyFont="1" applyFill="1" applyBorder="1" applyAlignment="1">
      <alignment horizontal="center" vertical="top" wrapText="1"/>
    </xf>
    <xf numFmtId="165" fontId="6" fillId="4" borderId="16" xfId="0" applyNumberFormat="1" applyFont="1" applyFill="1" applyBorder="1" applyAlignment="1">
      <alignment horizontal="center" vertical="top" wrapText="1"/>
    </xf>
    <xf numFmtId="4" fontId="6" fillId="4" borderId="17" xfId="0" applyNumberFormat="1" applyFont="1" applyFill="1" applyBorder="1" applyAlignment="1">
      <alignment horizontal="center" vertical="top" wrapText="1"/>
    </xf>
    <xf numFmtId="164" fontId="9" fillId="0" borderId="0" xfId="0" applyNumberFormat="1" applyFont="1" applyAlignment="1">
      <alignment vertical="top" wrapText="1"/>
    </xf>
    <xf numFmtId="164" fontId="10" fillId="0" borderId="0" xfId="0" applyNumberFormat="1" applyFont="1" applyAlignment="1">
      <alignment vertical="top" wrapText="1"/>
    </xf>
    <xf numFmtId="164" fontId="10" fillId="0" borderId="0" xfId="0" applyNumberFormat="1" applyFont="1" applyAlignment="1">
      <alignment horizontal="right" vertical="top" wrapText="1"/>
    </xf>
    <xf numFmtId="1" fontId="1" fillId="2" borderId="0" xfId="0" applyNumberFormat="1" applyFont="1" applyFill="1" applyAlignment="1">
      <alignment horizontal="right" vertical="top" wrapText="1"/>
    </xf>
    <xf numFmtId="0" fontId="5" fillId="0" borderId="0" xfId="0" applyFont="1" applyAlignment="1">
      <alignment horizontal="right" vertical="top" wrapText="1"/>
    </xf>
    <xf numFmtId="1" fontId="2" fillId="2" borderId="0" xfId="0" applyNumberFormat="1" applyFont="1" applyFill="1" applyAlignment="1">
      <alignment horizontal="left" vertical="top" wrapText="1"/>
    </xf>
    <xf numFmtId="0" fontId="5" fillId="2" borderId="0" xfId="0" applyFont="1" applyFill="1" applyAlignment="1">
      <alignment vertical="top" wrapText="1"/>
    </xf>
    <xf numFmtId="1" fontId="3" fillId="2" borderId="0" xfId="0" applyNumberFormat="1" applyFont="1" applyFill="1" applyAlignment="1">
      <alignment horizontal="left" vertical="top" wrapText="1"/>
    </xf>
    <xf numFmtId="0" fontId="7" fillId="2" borderId="0" xfId="0" applyFont="1" applyFill="1" applyAlignment="1">
      <alignment vertical="top" wrapText="1"/>
    </xf>
    <xf numFmtId="0" fontId="5" fillId="0" borderId="0" xfId="0" applyFont="1" applyAlignment="1">
      <alignmen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zoomScale="70" zoomScaleNormal="70" workbookViewId="0">
      <pane ySplit="5" topLeftCell="A6" activePane="bottomLeft" state="frozen"/>
      <selection pane="bottomLeft" activeCell="K4" sqref="K4"/>
    </sheetView>
  </sheetViews>
  <sheetFormatPr defaultColWidth="9.140625" defaultRowHeight="15" x14ac:dyDescent="0.25"/>
  <cols>
    <col min="1" max="1" width="22.140625" style="4" customWidth="1"/>
    <col min="2" max="2" width="9.5703125" style="5" customWidth="1"/>
    <col min="3" max="3" width="39" style="3" customWidth="1"/>
    <col min="4" max="4" width="100.85546875" style="6" customWidth="1"/>
    <col min="5" max="5" width="72.28515625" style="3" customWidth="1"/>
    <col min="6" max="7" width="12.7109375" style="3" customWidth="1"/>
    <col min="8" max="9" width="14.7109375" style="3" customWidth="1"/>
    <col min="10" max="10" width="14.7109375" style="7" customWidth="1"/>
    <col min="11" max="16384" width="9.140625" style="3"/>
  </cols>
  <sheetData>
    <row r="1" spans="1:10" ht="19.899999999999999" customHeight="1" x14ac:dyDescent="0.25">
      <c r="A1" s="104" t="s">
        <v>11</v>
      </c>
      <c r="B1" s="105"/>
      <c r="C1" s="106" t="s">
        <v>12</v>
      </c>
      <c r="D1" s="107"/>
      <c r="E1" s="1"/>
      <c r="F1" s="1"/>
      <c r="G1" s="1"/>
      <c r="H1" s="1"/>
      <c r="I1" s="1"/>
      <c r="J1" s="2"/>
    </row>
    <row r="2" spans="1:10" ht="19.899999999999999" customHeight="1" x14ac:dyDescent="0.25">
      <c r="A2" s="104" t="s">
        <v>90</v>
      </c>
      <c r="B2" s="105"/>
      <c r="C2" s="106" t="s">
        <v>92</v>
      </c>
      <c r="D2" s="107"/>
      <c r="E2" s="110"/>
      <c r="F2" s="1"/>
      <c r="G2" s="1"/>
      <c r="H2" s="1"/>
      <c r="I2" s="1"/>
      <c r="J2" s="2"/>
    </row>
    <row r="3" spans="1:10" ht="19.899999999999999" customHeight="1" x14ac:dyDescent="0.25">
      <c r="A3" s="104" t="s">
        <v>10</v>
      </c>
      <c r="B3" s="105"/>
      <c r="C3" s="108" t="s">
        <v>91</v>
      </c>
      <c r="D3" s="109"/>
      <c r="E3" s="1"/>
      <c r="F3" s="1"/>
      <c r="G3" s="1"/>
      <c r="H3" s="1"/>
      <c r="I3" s="1"/>
      <c r="J3" s="2"/>
    </row>
    <row r="4" spans="1:10" ht="15.75" thickBot="1" x14ac:dyDescent="0.3"/>
    <row r="5" spans="1:10" ht="45.75" thickBot="1" x14ac:dyDescent="0.3">
      <c r="A5" s="8" t="s">
        <v>14</v>
      </c>
      <c r="B5" s="9" t="s">
        <v>13</v>
      </c>
      <c r="C5" s="96" t="s">
        <v>15</v>
      </c>
      <c r="D5" s="96" t="s">
        <v>16</v>
      </c>
      <c r="E5" s="97" t="s">
        <v>17</v>
      </c>
      <c r="F5" s="98" t="s">
        <v>18</v>
      </c>
      <c r="G5" s="99" t="s">
        <v>19</v>
      </c>
      <c r="H5" s="97" t="s">
        <v>20</v>
      </c>
      <c r="I5" s="97" t="s">
        <v>21</v>
      </c>
      <c r="J5" s="100" t="s">
        <v>22</v>
      </c>
    </row>
    <row r="6" spans="1:10" ht="15.75" thickBot="1" x14ac:dyDescent="0.3">
      <c r="A6" s="10"/>
      <c r="B6" s="11"/>
      <c r="D6" s="12"/>
      <c r="H6" s="13"/>
      <c r="I6" s="13"/>
    </row>
    <row r="7" spans="1:10" ht="140.25" x14ac:dyDescent="0.25">
      <c r="A7" s="14" t="s">
        <v>102</v>
      </c>
      <c r="B7" s="15" t="s">
        <v>73</v>
      </c>
      <c r="C7" s="16" t="s">
        <v>66</v>
      </c>
      <c r="D7" s="17" t="s">
        <v>67</v>
      </c>
      <c r="E7" s="18"/>
      <c r="F7" s="19" t="s">
        <v>8</v>
      </c>
      <c r="G7" s="20">
        <v>11</v>
      </c>
      <c r="H7" s="21"/>
      <c r="I7" s="22">
        <f>G7*H7</f>
        <v>0</v>
      </c>
      <c r="J7" s="23">
        <f>I7*1.2</f>
        <v>0</v>
      </c>
    </row>
    <row r="8" spans="1:10" ht="38.25" x14ac:dyDescent="0.25">
      <c r="A8" s="24"/>
      <c r="B8" s="25" t="s">
        <v>74</v>
      </c>
      <c r="C8" s="26" t="s">
        <v>56</v>
      </c>
      <c r="D8" s="27" t="s">
        <v>57</v>
      </c>
      <c r="E8" s="28"/>
      <c r="F8" s="29" t="s">
        <v>8</v>
      </c>
      <c r="G8" s="30">
        <v>11</v>
      </c>
      <c r="H8" s="31"/>
      <c r="I8" s="32">
        <f t="shared" ref="I8:I15" si="0">G8*H8</f>
        <v>0</v>
      </c>
      <c r="J8" s="33">
        <f t="shared" ref="J8:J15" si="1">I8*1.2</f>
        <v>0</v>
      </c>
    </row>
    <row r="9" spans="1:10" ht="89.25" x14ac:dyDescent="0.25">
      <c r="A9" s="24"/>
      <c r="B9" s="25" t="s">
        <v>75</v>
      </c>
      <c r="C9" s="26" t="s">
        <v>69</v>
      </c>
      <c r="D9" s="27" t="s">
        <v>70</v>
      </c>
      <c r="E9" s="34"/>
      <c r="F9" s="29" t="s">
        <v>8</v>
      </c>
      <c r="G9" s="30">
        <v>1</v>
      </c>
      <c r="H9" s="31"/>
      <c r="I9" s="32">
        <f t="shared" si="0"/>
        <v>0</v>
      </c>
      <c r="J9" s="33">
        <f t="shared" si="1"/>
        <v>0</v>
      </c>
    </row>
    <row r="10" spans="1:10" ht="76.5" x14ac:dyDescent="0.25">
      <c r="A10" s="24"/>
      <c r="B10" s="25" t="s">
        <v>76</v>
      </c>
      <c r="C10" s="26" t="s">
        <v>68</v>
      </c>
      <c r="D10" s="27" t="s">
        <v>64</v>
      </c>
      <c r="E10" s="34"/>
      <c r="F10" s="29" t="s">
        <v>8</v>
      </c>
      <c r="G10" s="30">
        <v>3</v>
      </c>
      <c r="H10" s="31"/>
      <c r="I10" s="32">
        <f t="shared" si="0"/>
        <v>0</v>
      </c>
      <c r="J10" s="33">
        <f t="shared" si="1"/>
        <v>0</v>
      </c>
    </row>
    <row r="11" spans="1:10" ht="89.25" x14ac:dyDescent="0.25">
      <c r="A11" s="24"/>
      <c r="B11" s="25" t="s">
        <v>77</v>
      </c>
      <c r="C11" s="26" t="s">
        <v>65</v>
      </c>
      <c r="D11" s="27" t="s">
        <v>71</v>
      </c>
      <c r="E11" s="34"/>
      <c r="F11" s="29" t="s">
        <v>8</v>
      </c>
      <c r="G11" s="30">
        <v>3</v>
      </c>
      <c r="H11" s="31"/>
      <c r="I11" s="32">
        <f t="shared" si="0"/>
        <v>0</v>
      </c>
      <c r="J11" s="33">
        <f t="shared" si="1"/>
        <v>0</v>
      </c>
    </row>
    <row r="12" spans="1:10" ht="51" x14ac:dyDescent="0.25">
      <c r="A12" s="24"/>
      <c r="B12" s="25" t="s">
        <v>78</v>
      </c>
      <c r="C12" s="26" t="s">
        <v>60</v>
      </c>
      <c r="D12" s="27" t="s">
        <v>132</v>
      </c>
      <c r="E12" s="34"/>
      <c r="F12" s="29" t="s">
        <v>8</v>
      </c>
      <c r="G12" s="30">
        <v>10</v>
      </c>
      <c r="H12" s="31"/>
      <c r="I12" s="32">
        <f t="shared" si="0"/>
        <v>0</v>
      </c>
      <c r="J12" s="33">
        <f t="shared" si="1"/>
        <v>0</v>
      </c>
    </row>
    <row r="13" spans="1:10" ht="30" x14ac:dyDescent="0.25">
      <c r="A13" s="24"/>
      <c r="B13" s="25" t="s">
        <v>79</v>
      </c>
      <c r="C13" s="26" t="s">
        <v>58</v>
      </c>
      <c r="D13" s="27" t="s">
        <v>61</v>
      </c>
      <c r="E13" s="28"/>
      <c r="F13" s="29" t="s">
        <v>8</v>
      </c>
      <c r="G13" s="30">
        <v>10</v>
      </c>
      <c r="H13" s="31"/>
      <c r="I13" s="32">
        <f t="shared" si="0"/>
        <v>0</v>
      </c>
      <c r="J13" s="33">
        <f t="shared" si="1"/>
        <v>0</v>
      </c>
    </row>
    <row r="14" spans="1:10" ht="43.5" customHeight="1" x14ac:dyDescent="0.25">
      <c r="A14" s="24"/>
      <c r="B14" s="25" t="s">
        <v>80</v>
      </c>
      <c r="C14" s="26" t="s">
        <v>44</v>
      </c>
      <c r="D14" s="27" t="s">
        <v>62</v>
      </c>
      <c r="E14" s="34"/>
      <c r="F14" s="29" t="s">
        <v>8</v>
      </c>
      <c r="G14" s="30">
        <v>10</v>
      </c>
      <c r="H14" s="31"/>
      <c r="I14" s="32">
        <f t="shared" si="0"/>
        <v>0</v>
      </c>
      <c r="J14" s="33">
        <f t="shared" si="1"/>
        <v>0</v>
      </c>
    </row>
    <row r="15" spans="1:10" ht="25.5" x14ac:dyDescent="0.25">
      <c r="A15" s="24"/>
      <c r="B15" s="25" t="s">
        <v>81</v>
      </c>
      <c r="C15" s="35" t="s">
        <v>59</v>
      </c>
      <c r="D15" s="27" t="s">
        <v>63</v>
      </c>
      <c r="E15" s="34"/>
      <c r="F15" s="29" t="s">
        <v>8</v>
      </c>
      <c r="G15" s="30">
        <v>10</v>
      </c>
      <c r="H15" s="31"/>
      <c r="I15" s="32">
        <f t="shared" si="0"/>
        <v>0</v>
      </c>
      <c r="J15" s="33">
        <f t="shared" si="1"/>
        <v>0</v>
      </c>
    </row>
    <row r="16" spans="1:10" ht="30" customHeight="1" thickBot="1" x14ac:dyDescent="0.3">
      <c r="A16" s="36"/>
      <c r="B16" s="37"/>
      <c r="C16" s="38" t="s">
        <v>103</v>
      </c>
      <c r="D16" s="38"/>
      <c r="E16" s="39"/>
      <c r="F16" s="40"/>
      <c r="G16" s="39"/>
      <c r="H16" s="40"/>
      <c r="I16" s="51">
        <f>SUM(I7:I15)</f>
        <v>0</v>
      </c>
      <c r="J16" s="52">
        <f>SUM(J7:J15)</f>
        <v>0</v>
      </c>
    </row>
    <row r="17" spans="1:10" ht="15.75" thickBot="1" x14ac:dyDescent="0.3">
      <c r="A17" s="10"/>
      <c r="B17" s="11"/>
      <c r="D17" s="12"/>
      <c r="H17" s="102"/>
      <c r="I17" s="103"/>
      <c r="J17" s="41"/>
    </row>
    <row r="18" spans="1:10" ht="140.25" x14ac:dyDescent="0.25">
      <c r="A18" s="14" t="s">
        <v>121</v>
      </c>
      <c r="B18" s="15" t="s">
        <v>82</v>
      </c>
      <c r="C18" s="42" t="s">
        <v>114</v>
      </c>
      <c r="D18" s="17" t="s">
        <v>113</v>
      </c>
      <c r="E18" s="43"/>
      <c r="F18" s="44" t="s">
        <v>8</v>
      </c>
      <c r="G18" s="20">
        <v>5</v>
      </c>
      <c r="H18" s="21"/>
      <c r="I18" s="22">
        <f t="shared" ref="I18:I22" si="2">G18*H18</f>
        <v>0</v>
      </c>
      <c r="J18" s="23">
        <f t="shared" ref="J18:J22" si="3">I18*1.2</f>
        <v>0</v>
      </c>
    </row>
    <row r="19" spans="1:10" ht="114.75" x14ac:dyDescent="0.25">
      <c r="A19" s="24"/>
      <c r="B19" s="25" t="s">
        <v>83</v>
      </c>
      <c r="C19" s="35" t="s">
        <v>72</v>
      </c>
      <c r="D19" s="27" t="s">
        <v>112</v>
      </c>
      <c r="E19" s="34"/>
      <c r="F19" s="29" t="s">
        <v>8</v>
      </c>
      <c r="G19" s="30">
        <v>20</v>
      </c>
      <c r="H19" s="45"/>
      <c r="I19" s="32">
        <f t="shared" si="2"/>
        <v>0</v>
      </c>
      <c r="J19" s="33">
        <f t="shared" si="3"/>
        <v>0</v>
      </c>
    </row>
    <row r="20" spans="1:10" ht="129.75" customHeight="1" x14ac:dyDescent="0.25">
      <c r="A20" s="24"/>
      <c r="B20" s="25" t="s">
        <v>84</v>
      </c>
      <c r="C20" s="46" t="s">
        <v>115</v>
      </c>
      <c r="D20" s="27" t="s">
        <v>116</v>
      </c>
      <c r="E20" s="34"/>
      <c r="F20" s="47" t="s">
        <v>8</v>
      </c>
      <c r="G20" s="30">
        <v>20</v>
      </c>
      <c r="H20" s="45"/>
      <c r="I20" s="32">
        <f t="shared" si="2"/>
        <v>0</v>
      </c>
      <c r="J20" s="33">
        <f t="shared" si="3"/>
        <v>0</v>
      </c>
    </row>
    <row r="21" spans="1:10" ht="178.5" x14ac:dyDescent="0.25">
      <c r="A21" s="24"/>
      <c r="B21" s="25" t="s">
        <v>85</v>
      </c>
      <c r="C21" s="48" t="s">
        <v>118</v>
      </c>
      <c r="D21" s="27" t="s">
        <v>117</v>
      </c>
      <c r="E21" s="34"/>
      <c r="F21" s="47" t="s">
        <v>8</v>
      </c>
      <c r="G21" s="30">
        <v>40</v>
      </c>
      <c r="H21" s="45"/>
      <c r="I21" s="32">
        <f t="shared" si="2"/>
        <v>0</v>
      </c>
      <c r="J21" s="33">
        <f t="shared" si="3"/>
        <v>0</v>
      </c>
    </row>
    <row r="22" spans="1:10" ht="102" x14ac:dyDescent="0.25">
      <c r="A22" s="24"/>
      <c r="B22" s="25" t="s">
        <v>86</v>
      </c>
      <c r="C22" s="35" t="s">
        <v>6</v>
      </c>
      <c r="D22" s="27" t="s">
        <v>52</v>
      </c>
      <c r="E22" s="34"/>
      <c r="F22" s="47" t="s">
        <v>8</v>
      </c>
      <c r="G22" s="30">
        <v>20</v>
      </c>
      <c r="H22" s="45"/>
      <c r="I22" s="32">
        <f t="shared" si="2"/>
        <v>0</v>
      </c>
      <c r="J22" s="33">
        <f t="shared" si="3"/>
        <v>0</v>
      </c>
    </row>
    <row r="23" spans="1:10" ht="30" customHeight="1" thickBot="1" x14ac:dyDescent="0.3">
      <c r="A23" s="36"/>
      <c r="B23" s="37"/>
      <c r="C23" s="49" t="s">
        <v>104</v>
      </c>
      <c r="D23" s="38"/>
      <c r="E23" s="39"/>
      <c r="F23" s="40"/>
      <c r="G23" s="39"/>
      <c r="H23" s="50"/>
      <c r="I23" s="51">
        <f>SUM(I18:I22)</f>
        <v>0</v>
      </c>
      <c r="J23" s="52">
        <f>SUM(J18:J22)</f>
        <v>0</v>
      </c>
    </row>
    <row r="24" spans="1:10" ht="15.75" thickBot="1" x14ac:dyDescent="0.3">
      <c r="A24" s="10"/>
      <c r="B24" s="11"/>
      <c r="C24" s="53"/>
      <c r="D24" s="54"/>
      <c r="E24" s="53"/>
      <c r="F24" s="53"/>
      <c r="G24" s="53"/>
      <c r="H24" s="55"/>
      <c r="I24" s="56"/>
      <c r="J24" s="57"/>
    </row>
    <row r="25" spans="1:10" ht="140.25" x14ac:dyDescent="0.25">
      <c r="A25" s="14" t="s">
        <v>122</v>
      </c>
      <c r="B25" s="25" t="s">
        <v>87</v>
      </c>
      <c r="C25" s="58" t="s">
        <v>119</v>
      </c>
      <c r="D25" s="27" t="s">
        <v>120</v>
      </c>
      <c r="E25" s="34"/>
      <c r="F25" s="47" t="s">
        <v>8</v>
      </c>
      <c r="G25" s="30">
        <v>5</v>
      </c>
      <c r="H25" s="45"/>
      <c r="I25" s="32">
        <f t="shared" ref="I25:I27" si="4">G25*H25</f>
        <v>0</v>
      </c>
      <c r="J25" s="33">
        <f>I25*1.2</f>
        <v>0</v>
      </c>
    </row>
    <row r="26" spans="1:10" ht="204" x14ac:dyDescent="0.25">
      <c r="A26" s="24"/>
      <c r="B26" s="25" t="s">
        <v>107</v>
      </c>
      <c r="C26" s="59" t="s">
        <v>54</v>
      </c>
      <c r="D26" s="27" t="s">
        <v>55</v>
      </c>
      <c r="E26" s="34"/>
      <c r="F26" s="47" t="s">
        <v>8</v>
      </c>
      <c r="G26" s="30">
        <v>30</v>
      </c>
      <c r="H26" s="45"/>
      <c r="I26" s="32">
        <f t="shared" si="4"/>
        <v>0</v>
      </c>
      <c r="J26" s="33">
        <f>I26*1.2</f>
        <v>0</v>
      </c>
    </row>
    <row r="27" spans="1:10" ht="89.25" x14ac:dyDescent="0.25">
      <c r="A27" s="24"/>
      <c r="B27" s="25" t="s">
        <v>135</v>
      </c>
      <c r="C27" s="59" t="s">
        <v>45</v>
      </c>
      <c r="D27" s="27" t="s">
        <v>53</v>
      </c>
      <c r="E27" s="34"/>
      <c r="F27" s="47" t="s">
        <v>8</v>
      </c>
      <c r="G27" s="30">
        <v>50</v>
      </c>
      <c r="H27" s="45"/>
      <c r="I27" s="32">
        <f t="shared" si="4"/>
        <v>0</v>
      </c>
      <c r="J27" s="33">
        <f>I27*1.2</f>
        <v>0</v>
      </c>
    </row>
    <row r="28" spans="1:10" ht="30" customHeight="1" thickBot="1" x14ac:dyDescent="0.3">
      <c r="A28" s="36"/>
      <c r="B28" s="37"/>
      <c r="C28" s="49" t="s">
        <v>106</v>
      </c>
      <c r="D28" s="38"/>
      <c r="E28" s="39"/>
      <c r="F28" s="40"/>
      <c r="G28" s="39"/>
      <c r="H28" s="50"/>
      <c r="I28" s="51">
        <f>SUM(I25:I27)</f>
        <v>0</v>
      </c>
      <c r="J28" s="52">
        <f>SUM(J25:J27)</f>
        <v>0</v>
      </c>
    </row>
    <row r="29" spans="1:10" ht="15.75" thickBot="1" x14ac:dyDescent="0.3">
      <c r="A29" s="10"/>
      <c r="B29" s="11"/>
      <c r="C29" s="53"/>
      <c r="D29" s="54"/>
      <c r="E29" s="53"/>
      <c r="F29" s="53"/>
      <c r="G29" s="53"/>
      <c r="H29" s="55"/>
      <c r="I29" s="56"/>
      <c r="J29" s="57"/>
    </row>
    <row r="30" spans="1:10" ht="76.5" x14ac:dyDescent="0.25">
      <c r="A30" s="14" t="s">
        <v>123</v>
      </c>
      <c r="B30" s="25" t="s">
        <v>88</v>
      </c>
      <c r="C30" s="35" t="s">
        <v>5</v>
      </c>
      <c r="D30" s="27" t="s">
        <v>33</v>
      </c>
      <c r="E30" s="34"/>
      <c r="F30" s="30" t="s">
        <v>8</v>
      </c>
      <c r="G30" s="30">
        <v>19</v>
      </c>
      <c r="H30" s="45"/>
      <c r="I30" s="32">
        <f>H30*G30</f>
        <v>0</v>
      </c>
      <c r="J30" s="33">
        <f>I30*1.2</f>
        <v>0</v>
      </c>
    </row>
    <row r="31" spans="1:10" ht="76.5" x14ac:dyDescent="0.25">
      <c r="A31" s="24"/>
      <c r="B31" s="25" t="s">
        <v>93</v>
      </c>
      <c r="C31" s="60" t="s">
        <v>4</v>
      </c>
      <c r="D31" s="27" t="s">
        <v>34</v>
      </c>
      <c r="E31" s="34"/>
      <c r="F31" s="30" t="s">
        <v>8</v>
      </c>
      <c r="G31" s="30">
        <v>16</v>
      </c>
      <c r="H31" s="45"/>
      <c r="I31" s="32">
        <f t="shared" ref="I31:I36" si="5">H31*G31</f>
        <v>0</v>
      </c>
      <c r="J31" s="33">
        <f t="shared" ref="J31:J36" si="6">I31*1.2</f>
        <v>0</v>
      </c>
    </row>
    <row r="32" spans="1:10" ht="76.5" x14ac:dyDescent="0.25">
      <c r="A32" s="24"/>
      <c r="B32" s="25" t="s">
        <v>94</v>
      </c>
      <c r="C32" s="60" t="s">
        <v>9</v>
      </c>
      <c r="D32" s="27" t="s">
        <v>35</v>
      </c>
      <c r="E32" s="34"/>
      <c r="F32" s="30" t="s">
        <v>8</v>
      </c>
      <c r="G32" s="30">
        <v>16</v>
      </c>
      <c r="H32" s="45"/>
      <c r="I32" s="32">
        <f t="shared" si="5"/>
        <v>0</v>
      </c>
      <c r="J32" s="33">
        <f t="shared" si="6"/>
        <v>0</v>
      </c>
    </row>
    <row r="33" spans="1:10" ht="102" x14ac:dyDescent="0.25">
      <c r="A33" s="24"/>
      <c r="B33" s="25" t="s">
        <v>88</v>
      </c>
      <c r="C33" s="60" t="s">
        <v>3</v>
      </c>
      <c r="D33" s="27" t="s">
        <v>39</v>
      </c>
      <c r="E33" s="34"/>
      <c r="F33" s="30" t="s">
        <v>8</v>
      </c>
      <c r="G33" s="30">
        <v>32</v>
      </c>
      <c r="H33" s="45"/>
      <c r="I33" s="32">
        <f t="shared" si="5"/>
        <v>0</v>
      </c>
      <c r="J33" s="33">
        <f t="shared" si="6"/>
        <v>0</v>
      </c>
    </row>
    <row r="34" spans="1:10" ht="140.25" x14ac:dyDescent="0.25">
      <c r="A34" s="24"/>
      <c r="B34" s="25" t="s">
        <v>136</v>
      </c>
      <c r="C34" s="60" t="s">
        <v>2</v>
      </c>
      <c r="D34" s="27" t="s">
        <v>36</v>
      </c>
      <c r="E34" s="34"/>
      <c r="F34" s="30" t="s">
        <v>8</v>
      </c>
      <c r="G34" s="30">
        <v>50</v>
      </c>
      <c r="H34" s="45"/>
      <c r="I34" s="32">
        <f t="shared" si="5"/>
        <v>0</v>
      </c>
      <c r="J34" s="33">
        <f t="shared" si="6"/>
        <v>0</v>
      </c>
    </row>
    <row r="35" spans="1:10" ht="63.75" x14ac:dyDescent="0.25">
      <c r="A35" s="24"/>
      <c r="B35" s="25" t="s">
        <v>137</v>
      </c>
      <c r="C35" s="60" t="s">
        <v>1</v>
      </c>
      <c r="D35" s="27" t="s">
        <v>38</v>
      </c>
      <c r="E35" s="34"/>
      <c r="F35" s="30" t="s">
        <v>8</v>
      </c>
      <c r="G35" s="30">
        <v>20</v>
      </c>
      <c r="H35" s="45"/>
      <c r="I35" s="32">
        <f t="shared" si="5"/>
        <v>0</v>
      </c>
      <c r="J35" s="33">
        <f t="shared" si="6"/>
        <v>0</v>
      </c>
    </row>
    <row r="36" spans="1:10" ht="38.25" x14ac:dyDescent="0.25">
      <c r="A36" s="24"/>
      <c r="B36" s="25" t="s">
        <v>138</v>
      </c>
      <c r="C36" s="60" t="s">
        <v>0</v>
      </c>
      <c r="D36" s="27" t="s">
        <v>37</v>
      </c>
      <c r="E36" s="34"/>
      <c r="F36" s="30" t="s">
        <v>8</v>
      </c>
      <c r="G36" s="30">
        <v>50</v>
      </c>
      <c r="H36" s="45"/>
      <c r="I36" s="32">
        <f t="shared" si="5"/>
        <v>0</v>
      </c>
      <c r="J36" s="33">
        <f t="shared" si="6"/>
        <v>0</v>
      </c>
    </row>
    <row r="37" spans="1:10" ht="30" customHeight="1" thickBot="1" x14ac:dyDescent="0.3">
      <c r="A37" s="36"/>
      <c r="B37" s="37"/>
      <c r="C37" s="49" t="s">
        <v>105</v>
      </c>
      <c r="D37" s="38"/>
      <c r="E37" s="39"/>
      <c r="F37" s="40"/>
      <c r="G37" s="39"/>
      <c r="H37" s="50"/>
      <c r="I37" s="51">
        <f>SUM(I30:I36)</f>
        <v>0</v>
      </c>
      <c r="J37" s="52">
        <f>SUM(J30:J36)</f>
        <v>0</v>
      </c>
    </row>
    <row r="38" spans="1:10" ht="15.75" thickBot="1" x14ac:dyDescent="0.3">
      <c r="A38" s="10"/>
      <c r="B38" s="11"/>
      <c r="C38" s="53"/>
      <c r="D38" s="54"/>
      <c r="E38" s="53"/>
      <c r="F38" s="53"/>
      <c r="G38" s="53"/>
      <c r="H38" s="55"/>
      <c r="I38" s="56"/>
      <c r="J38" s="57"/>
    </row>
    <row r="39" spans="1:10" ht="76.5" x14ac:dyDescent="0.25">
      <c r="A39" s="14" t="s">
        <v>124</v>
      </c>
      <c r="B39" s="25" t="s">
        <v>139</v>
      </c>
      <c r="C39" s="35" t="s">
        <v>26</v>
      </c>
      <c r="D39" s="27" t="s">
        <v>133</v>
      </c>
      <c r="E39" s="34"/>
      <c r="F39" s="30" t="s">
        <v>8</v>
      </c>
      <c r="G39" s="30">
        <v>40</v>
      </c>
      <c r="H39" s="61"/>
      <c r="I39" s="32">
        <f>G39*H39</f>
        <v>0</v>
      </c>
      <c r="J39" s="33">
        <f>I39*1.2</f>
        <v>0</v>
      </c>
    </row>
    <row r="40" spans="1:10" ht="88.5" customHeight="1" x14ac:dyDescent="0.25">
      <c r="A40" s="24"/>
      <c r="B40" s="25" t="s">
        <v>140</v>
      </c>
      <c r="C40" s="35" t="s">
        <v>25</v>
      </c>
      <c r="D40" s="27" t="s">
        <v>43</v>
      </c>
      <c r="E40" s="34"/>
      <c r="F40" s="30" t="s">
        <v>8</v>
      </c>
      <c r="G40" s="30">
        <v>40</v>
      </c>
      <c r="H40" s="61"/>
      <c r="I40" s="32">
        <f t="shared" ref="I40:I44" si="7">G40*H40</f>
        <v>0</v>
      </c>
      <c r="J40" s="33">
        <f t="shared" ref="J40:J44" si="8">I40*1.2</f>
        <v>0</v>
      </c>
    </row>
    <row r="41" spans="1:10" ht="76.5" x14ac:dyDescent="0.25">
      <c r="A41" s="24"/>
      <c r="B41" s="25" t="s">
        <v>141</v>
      </c>
      <c r="C41" s="35" t="s">
        <v>24</v>
      </c>
      <c r="D41" s="27" t="s">
        <v>40</v>
      </c>
      <c r="E41" s="34"/>
      <c r="F41" s="30" t="s">
        <v>8</v>
      </c>
      <c r="G41" s="30">
        <v>40</v>
      </c>
      <c r="H41" s="61"/>
      <c r="I41" s="32">
        <f t="shared" si="7"/>
        <v>0</v>
      </c>
      <c r="J41" s="33">
        <f t="shared" si="8"/>
        <v>0</v>
      </c>
    </row>
    <row r="42" spans="1:10" ht="114.75" x14ac:dyDescent="0.25">
      <c r="A42" s="24"/>
      <c r="B42" s="25" t="s">
        <v>142</v>
      </c>
      <c r="C42" s="35" t="s">
        <v>23</v>
      </c>
      <c r="D42" s="27" t="s">
        <v>42</v>
      </c>
      <c r="E42" s="34"/>
      <c r="F42" s="30" t="s">
        <v>8</v>
      </c>
      <c r="G42" s="30">
        <v>40</v>
      </c>
      <c r="H42" s="61"/>
      <c r="I42" s="32">
        <f t="shared" si="7"/>
        <v>0</v>
      </c>
      <c r="J42" s="33">
        <f t="shared" si="8"/>
        <v>0</v>
      </c>
    </row>
    <row r="43" spans="1:10" ht="114.75" x14ac:dyDescent="0.25">
      <c r="A43" s="24"/>
      <c r="B43" s="25" t="s">
        <v>143</v>
      </c>
      <c r="C43" s="35" t="s">
        <v>27</v>
      </c>
      <c r="D43" s="27" t="s">
        <v>134</v>
      </c>
      <c r="E43" s="34"/>
      <c r="F43" s="30" t="s">
        <v>8</v>
      </c>
      <c r="G43" s="30">
        <v>40</v>
      </c>
      <c r="H43" s="61"/>
      <c r="I43" s="32">
        <f t="shared" si="7"/>
        <v>0</v>
      </c>
      <c r="J43" s="33">
        <f t="shared" si="8"/>
        <v>0</v>
      </c>
    </row>
    <row r="44" spans="1:10" ht="114.75" x14ac:dyDescent="0.25">
      <c r="A44" s="24"/>
      <c r="B44" s="25" t="s">
        <v>144</v>
      </c>
      <c r="C44" s="35" t="s">
        <v>28</v>
      </c>
      <c r="D44" s="27" t="s">
        <v>41</v>
      </c>
      <c r="E44" s="34"/>
      <c r="F44" s="30" t="s">
        <v>8</v>
      </c>
      <c r="G44" s="30">
        <v>40</v>
      </c>
      <c r="H44" s="61"/>
      <c r="I44" s="32">
        <f t="shared" si="7"/>
        <v>0</v>
      </c>
      <c r="J44" s="33">
        <f t="shared" si="8"/>
        <v>0</v>
      </c>
    </row>
    <row r="45" spans="1:10" ht="30" customHeight="1" thickBot="1" x14ac:dyDescent="0.3">
      <c r="A45" s="36"/>
      <c r="B45" s="37"/>
      <c r="C45" s="49" t="s">
        <v>125</v>
      </c>
      <c r="D45" s="38"/>
      <c r="E45" s="39"/>
      <c r="F45" s="40"/>
      <c r="G45" s="39"/>
      <c r="H45" s="50"/>
      <c r="I45" s="51">
        <f>SUM(I39:I44)</f>
        <v>0</v>
      </c>
      <c r="J45" s="52">
        <f>SUM(J39:J44)</f>
        <v>0</v>
      </c>
    </row>
    <row r="46" spans="1:10" ht="15.75" thickBot="1" x14ac:dyDescent="0.3">
      <c r="A46" s="10"/>
      <c r="B46" s="11"/>
      <c r="C46" s="53"/>
      <c r="D46" s="54"/>
      <c r="E46" s="53"/>
      <c r="F46" s="53"/>
      <c r="G46" s="53"/>
      <c r="H46" s="55"/>
      <c r="I46" s="56"/>
      <c r="J46" s="57"/>
    </row>
    <row r="47" spans="1:10" ht="89.25" x14ac:dyDescent="0.25">
      <c r="A47" s="14" t="s">
        <v>126</v>
      </c>
      <c r="B47" s="25" t="s">
        <v>145</v>
      </c>
      <c r="C47" s="62" t="s">
        <v>7</v>
      </c>
      <c r="D47" s="27" t="s">
        <v>49</v>
      </c>
      <c r="E47" s="34"/>
      <c r="F47" s="47" t="s">
        <v>8</v>
      </c>
      <c r="G47" s="30">
        <v>30</v>
      </c>
      <c r="H47" s="61"/>
      <c r="I47" s="32">
        <f>G47*H47</f>
        <v>0</v>
      </c>
      <c r="J47" s="33">
        <f>I47*1.2</f>
        <v>0</v>
      </c>
    </row>
    <row r="48" spans="1:10" ht="76.5" x14ac:dyDescent="0.25">
      <c r="A48" s="24"/>
      <c r="B48" s="25" t="s">
        <v>146</v>
      </c>
      <c r="C48" s="62" t="s">
        <v>29</v>
      </c>
      <c r="D48" s="27" t="s">
        <v>47</v>
      </c>
      <c r="E48" s="34"/>
      <c r="F48" s="47" t="s">
        <v>8</v>
      </c>
      <c r="G48" s="30">
        <v>30</v>
      </c>
      <c r="H48" s="61"/>
      <c r="I48" s="32">
        <f t="shared" ref="I48:I51" si="9">G48*H48</f>
        <v>0</v>
      </c>
      <c r="J48" s="33">
        <f t="shared" ref="J48:J51" si="10">I48*1.2</f>
        <v>0</v>
      </c>
    </row>
    <row r="49" spans="1:11" ht="89.25" x14ac:dyDescent="0.25">
      <c r="A49" s="24"/>
      <c r="B49" s="25" t="s">
        <v>147</v>
      </c>
      <c r="C49" s="62" t="s">
        <v>32</v>
      </c>
      <c r="D49" s="27" t="s">
        <v>48</v>
      </c>
      <c r="E49" s="34"/>
      <c r="F49" s="47" t="s">
        <v>8</v>
      </c>
      <c r="G49" s="30">
        <v>25</v>
      </c>
      <c r="H49" s="61"/>
      <c r="I49" s="32">
        <f t="shared" si="9"/>
        <v>0</v>
      </c>
      <c r="J49" s="33">
        <f t="shared" si="10"/>
        <v>0</v>
      </c>
    </row>
    <row r="50" spans="1:11" ht="63.75" x14ac:dyDescent="0.25">
      <c r="A50" s="24"/>
      <c r="B50" s="25" t="s">
        <v>148</v>
      </c>
      <c r="C50" s="62" t="s">
        <v>30</v>
      </c>
      <c r="D50" s="27" t="s">
        <v>50</v>
      </c>
      <c r="E50" s="34"/>
      <c r="F50" s="47" t="s">
        <v>8</v>
      </c>
      <c r="G50" s="30">
        <v>25</v>
      </c>
      <c r="H50" s="61"/>
      <c r="I50" s="32">
        <f t="shared" si="9"/>
        <v>0</v>
      </c>
      <c r="J50" s="33">
        <f t="shared" si="10"/>
        <v>0</v>
      </c>
    </row>
    <row r="51" spans="1:11" ht="63.75" x14ac:dyDescent="0.25">
      <c r="A51" s="24"/>
      <c r="B51" s="25" t="s">
        <v>149</v>
      </c>
      <c r="C51" s="62" t="s">
        <v>31</v>
      </c>
      <c r="D51" s="27" t="s">
        <v>51</v>
      </c>
      <c r="E51" s="34"/>
      <c r="F51" s="47" t="s">
        <v>8</v>
      </c>
      <c r="G51" s="30">
        <v>25</v>
      </c>
      <c r="H51" s="61"/>
      <c r="I51" s="32">
        <f t="shared" si="9"/>
        <v>0</v>
      </c>
      <c r="J51" s="33">
        <f t="shared" si="10"/>
        <v>0</v>
      </c>
    </row>
    <row r="52" spans="1:11" ht="114.75" x14ac:dyDescent="0.25">
      <c r="A52" s="24"/>
      <c r="B52" s="25" t="s">
        <v>150</v>
      </c>
      <c r="C52" s="62" t="s">
        <v>101</v>
      </c>
      <c r="D52" s="27" t="s">
        <v>46</v>
      </c>
      <c r="E52" s="34"/>
      <c r="F52" s="47" t="s">
        <v>8</v>
      </c>
      <c r="G52" s="30">
        <v>2</v>
      </c>
      <c r="H52" s="45"/>
      <c r="I52" s="32">
        <f>G52*H52</f>
        <v>0</v>
      </c>
      <c r="J52" s="33">
        <f>I52*1.2</f>
        <v>0</v>
      </c>
    </row>
    <row r="53" spans="1:11" ht="30" customHeight="1" thickBot="1" x14ac:dyDescent="0.3">
      <c r="A53" s="36"/>
      <c r="B53" s="37"/>
      <c r="C53" s="49" t="s">
        <v>127</v>
      </c>
      <c r="D53" s="38"/>
      <c r="E53" s="39"/>
      <c r="F53" s="40"/>
      <c r="G53" s="39"/>
      <c r="H53" s="50"/>
      <c r="I53" s="51">
        <f>SUM(I47:I52)</f>
        <v>0</v>
      </c>
      <c r="J53" s="52">
        <f>SUM(J47:J52)</f>
        <v>0</v>
      </c>
    </row>
    <row r="54" spans="1:11" ht="15.75" thickBot="1" x14ac:dyDescent="0.3">
      <c r="A54" s="10"/>
      <c r="B54" s="11"/>
      <c r="C54" s="53"/>
      <c r="D54" s="54"/>
      <c r="E54" s="53"/>
      <c r="F54" s="53"/>
      <c r="G54" s="53"/>
      <c r="H54" s="55"/>
      <c r="I54" s="56"/>
      <c r="J54" s="57"/>
    </row>
    <row r="55" spans="1:11" ht="45" x14ac:dyDescent="0.25">
      <c r="A55" s="14" t="s">
        <v>128</v>
      </c>
      <c r="B55" s="63" t="s">
        <v>151</v>
      </c>
      <c r="C55" s="42" t="s">
        <v>110</v>
      </c>
      <c r="D55" s="17" t="s">
        <v>108</v>
      </c>
      <c r="E55" s="64"/>
      <c r="F55" s="44" t="s">
        <v>8</v>
      </c>
      <c r="G55" s="65">
        <v>4</v>
      </c>
      <c r="H55" s="66"/>
      <c r="I55" s="22">
        <f t="shared" ref="I55" si="11">G55*H55</f>
        <v>0</v>
      </c>
      <c r="J55" s="23">
        <f t="shared" ref="J55" si="12">I55*1.2</f>
        <v>0</v>
      </c>
    </row>
    <row r="56" spans="1:11" ht="25.5" x14ac:dyDescent="0.25">
      <c r="A56" s="67"/>
      <c r="B56" s="68" t="s">
        <v>152</v>
      </c>
      <c r="C56" s="46" t="s">
        <v>111</v>
      </c>
      <c r="D56" s="27" t="s">
        <v>109</v>
      </c>
      <c r="E56" s="69"/>
      <c r="F56" s="47" t="s">
        <v>8</v>
      </c>
      <c r="G56" s="70">
        <v>5</v>
      </c>
      <c r="H56" s="61"/>
      <c r="I56" s="32">
        <f t="shared" ref="I56" si="13">G56*H56</f>
        <v>0</v>
      </c>
      <c r="J56" s="33">
        <f>I56*1.2</f>
        <v>0</v>
      </c>
    </row>
    <row r="57" spans="1:11" ht="30" customHeight="1" thickBot="1" x14ac:dyDescent="0.3">
      <c r="A57" s="71"/>
      <c r="B57" s="37"/>
      <c r="C57" s="49" t="s">
        <v>130</v>
      </c>
      <c r="D57" s="38"/>
      <c r="E57" s="39"/>
      <c r="F57" s="40"/>
      <c r="G57" s="39"/>
      <c r="H57" s="50"/>
      <c r="I57" s="51">
        <f>SUM(I55:I56)</f>
        <v>0</v>
      </c>
      <c r="J57" s="51">
        <f>SUM(J55:J56)</f>
        <v>0</v>
      </c>
    </row>
    <row r="58" spans="1:11" s="79" customFormat="1" ht="15.75" thickBot="1" x14ac:dyDescent="0.3">
      <c r="A58" s="72"/>
      <c r="B58" s="73"/>
      <c r="C58" s="74"/>
      <c r="D58" s="75"/>
      <c r="E58" s="74"/>
      <c r="F58" s="76"/>
      <c r="G58" s="74"/>
      <c r="H58" s="74"/>
      <c r="I58" s="77"/>
      <c r="J58" s="78"/>
      <c r="K58" s="3"/>
    </row>
    <row r="59" spans="1:11" ht="63.75" x14ac:dyDescent="0.25">
      <c r="A59" s="80" t="s">
        <v>129</v>
      </c>
      <c r="B59" s="63" t="s">
        <v>153</v>
      </c>
      <c r="C59" s="81" t="s">
        <v>98</v>
      </c>
      <c r="D59" s="17" t="s">
        <v>97</v>
      </c>
      <c r="E59" s="43"/>
      <c r="F59" s="19" t="s">
        <v>8</v>
      </c>
      <c r="G59" s="20">
        <v>2</v>
      </c>
      <c r="H59" s="21"/>
      <c r="I59" s="22">
        <f>G59*H59</f>
        <v>0</v>
      </c>
      <c r="J59" s="23">
        <f>I59*1.2</f>
        <v>0</v>
      </c>
    </row>
    <row r="60" spans="1:11" ht="63.75" x14ac:dyDescent="0.25">
      <c r="A60" s="67"/>
      <c r="B60" s="68" t="s">
        <v>154</v>
      </c>
      <c r="C60" s="35" t="s">
        <v>95</v>
      </c>
      <c r="D60" s="27" t="s">
        <v>99</v>
      </c>
      <c r="E60" s="34"/>
      <c r="F60" s="29" t="s">
        <v>8</v>
      </c>
      <c r="G60" s="30">
        <v>2</v>
      </c>
      <c r="H60" s="45"/>
      <c r="I60" s="32">
        <f t="shared" ref="I60:I61" si="14">G60*H60</f>
        <v>0</v>
      </c>
      <c r="J60" s="33">
        <f t="shared" ref="J60:J61" si="15">I60*1.2</f>
        <v>0</v>
      </c>
    </row>
    <row r="61" spans="1:11" ht="51" x14ac:dyDescent="0.25">
      <c r="A61" s="67"/>
      <c r="B61" s="68" t="s">
        <v>155</v>
      </c>
      <c r="C61" s="35" t="s">
        <v>96</v>
      </c>
      <c r="D61" s="27" t="s">
        <v>100</v>
      </c>
      <c r="E61" s="34"/>
      <c r="F61" s="29" t="s">
        <v>8</v>
      </c>
      <c r="G61" s="30">
        <v>2</v>
      </c>
      <c r="H61" s="45"/>
      <c r="I61" s="32">
        <f t="shared" si="14"/>
        <v>0</v>
      </c>
      <c r="J61" s="33">
        <f t="shared" si="15"/>
        <v>0</v>
      </c>
    </row>
    <row r="62" spans="1:11" ht="30" customHeight="1" thickBot="1" x14ac:dyDescent="0.3">
      <c r="A62" s="36"/>
      <c r="B62" s="37"/>
      <c r="C62" s="49" t="s">
        <v>131</v>
      </c>
      <c r="D62" s="38"/>
      <c r="E62" s="39"/>
      <c r="F62" s="40"/>
      <c r="G62" s="39"/>
      <c r="H62" s="50"/>
      <c r="I62" s="51">
        <f>SUM(I59:I61)</f>
        <v>0</v>
      </c>
      <c r="J62" s="52">
        <f>SUM(J59:J61)</f>
        <v>0</v>
      </c>
    </row>
    <row r="63" spans="1:11" ht="15.75" thickBot="1" x14ac:dyDescent="0.3">
      <c r="I63" s="82"/>
      <c r="J63" s="41"/>
    </row>
    <row r="64" spans="1:11" s="87" customFormat="1" ht="30" customHeight="1" thickBot="1" x14ac:dyDescent="0.3">
      <c r="A64" s="83"/>
      <c r="B64" s="84"/>
      <c r="C64" s="85"/>
      <c r="D64" s="85"/>
      <c r="E64" s="93" t="s">
        <v>89</v>
      </c>
      <c r="F64" s="84"/>
      <c r="G64" s="84"/>
      <c r="H64" s="84"/>
      <c r="I64" s="86">
        <f>I16+I23+I28+I37+I45+I53+I57+I62</f>
        <v>0</v>
      </c>
      <c r="J64" s="86">
        <f>J16+J23+J28+J37+J45+J53+J57+J62</f>
        <v>0</v>
      </c>
    </row>
    <row r="65" spans="1:10" s="87" customFormat="1" x14ac:dyDescent="0.25">
      <c r="A65" s="88"/>
      <c r="B65" s="89"/>
      <c r="D65" s="92"/>
      <c r="I65" s="101"/>
      <c r="J65" s="101"/>
    </row>
    <row r="66" spans="1:10" s="87" customFormat="1" ht="15.75" x14ac:dyDescent="0.25">
      <c r="A66" s="88"/>
      <c r="B66" s="89"/>
      <c r="D66" s="90"/>
      <c r="E66" s="94" t="str">
        <f>A7</f>
        <v>1. - Mikropočítače s príslušenstvom</v>
      </c>
      <c r="F66" s="95"/>
      <c r="G66" s="95"/>
      <c r="H66" s="95"/>
      <c r="I66" s="91">
        <f>I16</f>
        <v>0</v>
      </c>
      <c r="J66" s="91">
        <f>J16</f>
        <v>0</v>
      </c>
    </row>
    <row r="67" spans="1:10" s="87" customFormat="1" ht="15.75" x14ac:dyDescent="0.25">
      <c r="A67" s="88"/>
      <c r="B67" s="89"/>
      <c r="D67" s="90"/>
      <c r="E67" s="94" t="str">
        <f>A18</f>
        <v>2. - Sada senzorov s príslušenstvom 1</v>
      </c>
      <c r="F67" s="95"/>
      <c r="G67" s="95"/>
      <c r="H67" s="95"/>
      <c r="I67" s="91">
        <f>I23</f>
        <v>0</v>
      </c>
      <c r="J67" s="91">
        <f>J23</f>
        <v>0</v>
      </c>
    </row>
    <row r="68" spans="1:10" s="87" customFormat="1" ht="15.75" x14ac:dyDescent="0.25">
      <c r="A68" s="88"/>
      <c r="B68" s="89"/>
      <c r="D68" s="90"/>
      <c r="E68" s="94" t="str">
        <f>A25</f>
        <v>3. - Sada senzorov s príslušenstvom 2</v>
      </c>
      <c r="F68" s="95"/>
      <c r="G68" s="95"/>
      <c r="H68" s="95"/>
      <c r="I68" s="91">
        <f>I28</f>
        <v>0</v>
      </c>
      <c r="J68" s="91">
        <f>J28</f>
        <v>0</v>
      </c>
    </row>
    <row r="69" spans="1:10" s="87" customFormat="1" ht="15.75" x14ac:dyDescent="0.25">
      <c r="A69" s="88"/>
      <c r="B69" s="89"/>
      <c r="D69" s="92"/>
      <c r="E69" s="95" t="str">
        <f>A30</f>
        <v>4. - Sada senzorov s príslušenstvom 3</v>
      </c>
      <c r="F69" s="95"/>
      <c r="G69" s="95"/>
      <c r="H69" s="95"/>
      <c r="I69" s="91">
        <f>I37</f>
        <v>0</v>
      </c>
      <c r="J69" s="91">
        <f>J37</f>
        <v>0</v>
      </c>
    </row>
    <row r="70" spans="1:10" s="87" customFormat="1" ht="15.75" x14ac:dyDescent="0.25">
      <c r="A70" s="88"/>
      <c r="B70" s="89"/>
      <c r="D70" s="92"/>
      <c r="E70" s="95" t="str">
        <f>A39</f>
        <v>5. - Sada led diód s príslušenstvom</v>
      </c>
      <c r="F70" s="95"/>
      <c r="G70" s="95"/>
      <c r="H70" s="95"/>
      <c r="I70" s="91">
        <f>I45</f>
        <v>0</v>
      </c>
      <c r="J70" s="91">
        <f>J45</f>
        <v>0</v>
      </c>
    </row>
    <row r="71" spans="1:10" s="87" customFormat="1" ht="15.75" x14ac:dyDescent="0.25">
      <c r="A71" s="88"/>
      <c r="B71" s="89"/>
      <c r="D71" s="92"/>
      <c r="E71" s="95" t="str">
        <f>A47</f>
        <v>6. - Elektro komponenty a príslušenstvo</v>
      </c>
      <c r="F71" s="95"/>
      <c r="G71" s="95"/>
      <c r="H71" s="95"/>
      <c r="I71" s="91">
        <f>I53</f>
        <v>0</v>
      </c>
      <c r="J71" s="91">
        <f>J53</f>
        <v>0</v>
      </c>
    </row>
    <row r="72" spans="1:10" s="87" customFormat="1" ht="15.75" x14ac:dyDescent="0.25">
      <c r="A72" s="88"/>
      <c r="B72" s="89"/>
      <c r="D72" s="92"/>
      <c r="E72" s="95" t="str">
        <f>A55</f>
        <v>7. - Spotrebný materiál do 3D tlačiarne</v>
      </c>
      <c r="F72" s="95"/>
      <c r="G72" s="95"/>
      <c r="H72" s="95"/>
      <c r="I72" s="91">
        <f>I57</f>
        <v>0</v>
      </c>
      <c r="J72" s="91">
        <f>J57</f>
        <v>0</v>
      </c>
    </row>
    <row r="73" spans="1:10" s="87" customFormat="1" ht="15.75" x14ac:dyDescent="0.25">
      <c r="A73" s="88"/>
      <c r="B73" s="89"/>
      <c r="D73" s="92"/>
      <c r="E73" s="95" t="str">
        <f>A59</f>
        <v>8. - IKT</v>
      </c>
      <c r="F73" s="95"/>
      <c r="G73" s="95"/>
      <c r="H73" s="95"/>
      <c r="I73" s="91">
        <f>I62</f>
        <v>0</v>
      </c>
      <c r="J73" s="91">
        <f>J62</f>
        <v>0</v>
      </c>
    </row>
    <row r="74" spans="1:10" s="87" customFormat="1" ht="15.75" x14ac:dyDescent="0.25">
      <c r="A74" s="88"/>
      <c r="B74" s="89"/>
      <c r="D74" s="92"/>
      <c r="E74" s="95"/>
      <c r="F74" s="95"/>
      <c r="G74" s="95"/>
      <c r="H74" s="95"/>
      <c r="I74" s="91"/>
      <c r="J74" s="91"/>
    </row>
    <row r="75" spans="1:10" s="87" customFormat="1" ht="15.75" x14ac:dyDescent="0.25">
      <c r="A75" s="88"/>
      <c r="B75" s="89"/>
      <c r="D75" s="92"/>
      <c r="J75" s="91"/>
    </row>
    <row r="76" spans="1:10" s="87" customFormat="1" ht="15.75" x14ac:dyDescent="0.25">
      <c r="A76" s="88"/>
      <c r="B76" s="89"/>
      <c r="D76" s="92"/>
      <c r="J76" s="91"/>
    </row>
  </sheetData>
  <mergeCells count="6">
    <mergeCell ref="A1:B1"/>
    <mergeCell ref="C1:D1"/>
    <mergeCell ref="A2:B2"/>
    <mergeCell ref="A3:B3"/>
    <mergeCell ref="C3:D3"/>
    <mergeCell ref="C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MČ Bratislava-Petržalka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dc:creator>
  <cp:lastModifiedBy>Morvay Boris</cp:lastModifiedBy>
  <dcterms:created xsi:type="dcterms:W3CDTF">2020-04-23T11:10:46Z</dcterms:created>
  <dcterms:modified xsi:type="dcterms:W3CDTF">2020-09-08T13:21:00Z</dcterms:modified>
</cp:coreProperties>
</file>