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23250" windowHeight="11835"/>
  </bookViews>
  <sheets>
    <sheet name="investment_plan_092020_v1.0" sheetId="1" r:id="rId1"/>
  </sheets>
  <definedNames>
    <definedName name="_xlnm._FilterDatabase" localSheetId="0" hidden="1">investment_plan_092020_v1.0!$A$2:$I$48</definedName>
    <definedName name="_xlnm.Print_Titles" localSheetId="0">investment_plan_092020_v1.0!$1:$3</definedName>
    <definedName name="_xlnm.Print_Area" localSheetId="0">investment_plan_092020_v1.0!$A$1:$I$51</definedName>
  </definedNames>
  <calcPr calcId="145621"/>
</workbook>
</file>

<file path=xl/calcChain.xml><?xml version="1.0" encoding="utf-8"?>
<calcChain xmlns="http://schemas.openxmlformats.org/spreadsheetml/2006/main">
  <c r="H49" i="1" l="1"/>
  <c r="H41" i="1"/>
  <c r="H40" i="1"/>
  <c r="H38" i="1"/>
  <c r="H10" i="1"/>
  <c r="H4" i="1"/>
  <c r="H34" i="1" l="1"/>
  <c r="H44" i="1" l="1"/>
  <c r="H48" i="1" l="1"/>
  <c r="H42" i="1"/>
  <c r="H36" i="1"/>
  <c r="H35" i="1"/>
  <c r="H25" i="1"/>
  <c r="H11" i="1"/>
  <c r="H8" i="1"/>
  <c r="H7" i="1"/>
  <c r="H5" i="1"/>
  <c r="H51" i="1" s="1"/>
</calcChain>
</file>

<file path=xl/sharedStrings.xml><?xml version="1.0" encoding="utf-8"?>
<sst xmlns="http://schemas.openxmlformats.org/spreadsheetml/2006/main" count="245" uniqueCount="162">
  <si>
    <t>Oddelenie</t>
  </si>
  <si>
    <t>Názov zariadenia - projektu</t>
  </si>
  <si>
    <t>Program</t>
  </si>
  <si>
    <t>Popis</t>
  </si>
  <si>
    <t>Poznámka</t>
  </si>
  <si>
    <t>Organizácia</t>
  </si>
  <si>
    <t>Bežné</t>
  </si>
  <si>
    <t>Kapitálové</t>
  </si>
  <si>
    <t>RI</t>
  </si>
  <si>
    <t>Software licencia</t>
  </si>
  <si>
    <t>2.1</t>
  </si>
  <si>
    <t>Nákup licencie sofware na verejné obstarávanie</t>
  </si>
  <si>
    <t>Virtualizácia serverov</t>
  </si>
  <si>
    <t>Obstaranie virtualizácie serverov</t>
  </si>
  <si>
    <t>RSVP</t>
  </si>
  <si>
    <t>Oprava  a obnova komunikácii</t>
  </si>
  <si>
    <t>4.1.1</t>
  </si>
  <si>
    <t>RIČ</t>
  </si>
  <si>
    <t>4.1.3</t>
  </si>
  <si>
    <t>5.3.1</t>
  </si>
  <si>
    <t>Projekt Odborné učebne</t>
  </si>
  <si>
    <t>Rekonštrukcia a vybavenie odborných učební</t>
  </si>
  <si>
    <t>Kuchyne a školské jedálne</t>
  </si>
  <si>
    <t>KZP</t>
  </si>
  <si>
    <t>6.2</t>
  </si>
  <si>
    <t>OŽP</t>
  </si>
  <si>
    <t>Kontajnerové stanovištia</t>
  </si>
  <si>
    <t>ÚRaD</t>
  </si>
  <si>
    <t>Územný plán zóny</t>
  </si>
  <si>
    <t>8.1</t>
  </si>
  <si>
    <t>9.3</t>
  </si>
  <si>
    <t>PD + realizácia</t>
  </si>
  <si>
    <t>SSS</t>
  </si>
  <si>
    <t xml:space="preserve">Klimatizácia </t>
  </si>
  <si>
    <t>10.6.2</t>
  </si>
  <si>
    <t>Zabezpečenie klimatizácie do ZSS na Vavilovovej ulici</t>
  </si>
  <si>
    <t>2</t>
  </si>
  <si>
    <t>7.1</t>
  </si>
  <si>
    <t>Rozpočet</t>
  </si>
  <si>
    <t>Spolu</t>
  </si>
  <si>
    <t>RTČ</t>
  </si>
  <si>
    <t>1</t>
  </si>
  <si>
    <t>3</t>
  </si>
  <si>
    <t>Obnova komunikácií</t>
  </si>
  <si>
    <t>4</t>
  </si>
  <si>
    <t>Výstavba cyklotrás</t>
  </si>
  <si>
    <t>5</t>
  </si>
  <si>
    <t xml:space="preserve">Cyklotrasa O4 
I. Etapa - Prístavného mostu, Májová ulica, Nám. Hraničiarov 180 300
</t>
  </si>
  <si>
    <t>Cyklotrasa O4 
II. Etapa - Chorvátske rameno po Rusovskú 72 100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</si>
  <si>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</si>
  <si>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</si>
  <si>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</si>
  <si>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</si>
  <si>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</si>
  <si>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</si>
  <si>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</si>
  <si>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</si>
  <si>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</si>
  <si>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</si>
  <si>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</si>
  <si>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</si>
  <si>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</si>
  <si>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</si>
  <si>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</si>
  <si>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</si>
  <si>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</si>
  <si>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za program
Kapitálové</t>
  </si>
  <si>
    <t>Vykonanie hygienických opatrení v súvislosti tvorby plesní spôsobených zlým odvetraním kuchyne.</t>
  </si>
  <si>
    <t xml:space="preserve">Obnova gastrozariadení na ZŠ/MŠ </t>
  </si>
  <si>
    <t>Rekonštrukcie ZŠ a MŠ</t>
  </si>
  <si>
    <t>ZŠ Lachova - Rekonštrukcia šatní pri telocvični</t>
  </si>
  <si>
    <t>23</t>
  </si>
  <si>
    <t>ZŠ Lachova - Rekonštrukcia šatní pri telocvični - PD</t>
  </si>
  <si>
    <t>ZŠ Nobelovo námestie - Rekonštrukcia areálovej kanalizácie - PD</t>
  </si>
  <si>
    <t>ZŠ Turnianska - Rekonštrukcia šatní pri telocvični - PD</t>
  </si>
  <si>
    <t>ZŠ Turnianska - Rekonštrukcia šatní pri telocvični</t>
  </si>
  <si>
    <t>ZŠ Gessayova - Bezbariérový prístup do ZŠ - PD</t>
  </si>
  <si>
    <t>24</t>
  </si>
  <si>
    <t>25</t>
  </si>
  <si>
    <t>26</t>
  </si>
  <si>
    <t>27</t>
  </si>
  <si>
    <t>28</t>
  </si>
  <si>
    <t>29</t>
  </si>
  <si>
    <t>Rekonštrukcia kuchyne ZŠ a MŠ</t>
  </si>
  <si>
    <t>ZŠ Černyševského - PD</t>
  </si>
  <si>
    <t>ZŠ Černyševského</t>
  </si>
  <si>
    <t>Hygienické opatrenie na MŠ</t>
  </si>
  <si>
    <t>5.3.2.</t>
  </si>
  <si>
    <t>Zvýšenie kapacít MŠ</t>
  </si>
  <si>
    <t>Zvýšenie kapacít MŠ na ZŠ Turnianska</t>
  </si>
  <si>
    <t>Prestavba školníckeho bytu na MŠ Lietavská</t>
  </si>
  <si>
    <t>Prestavba školníckeho bytu na MŠ Ševčenková</t>
  </si>
  <si>
    <t>Prestavba školníckeho bytu na MŠ Ševčenková - PD</t>
  </si>
  <si>
    <t>Prestavba školníckeho bytu na MŠ Pifflova</t>
  </si>
  <si>
    <t>Prestavba školníckeho bytu na MŠ Turninaska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</si>
  <si>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</si>
  <si>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</si>
  <si>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</si>
  <si>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</si>
  <si>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</si>
  <si>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</si>
  <si>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</si>
  <si>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</si>
  <si>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</si>
  <si>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</si>
  <si>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</si>
  <si>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6.1.</t>
  </si>
  <si>
    <t>MK</t>
  </si>
  <si>
    <t>Mestská Knižnica</t>
  </si>
  <si>
    <t>Zateplenie</t>
  </si>
  <si>
    <t>Zateplenie DK Zrkadlový háj</t>
  </si>
  <si>
    <t>6.4.2.</t>
  </si>
  <si>
    <t>Budovanie športovísk</t>
  </si>
  <si>
    <t>Nová bežecká dráha a multifinkčné ihrisko na ZŠ Lachova</t>
  </si>
  <si>
    <t>7.1.</t>
  </si>
  <si>
    <t>Nákup strojov a zariadení</t>
  </si>
  <si>
    <t>Podľa potrieb referátu</t>
  </si>
  <si>
    <t>Nákladné vozidlo</t>
  </si>
  <si>
    <t>Revitalizácia VDI</t>
  </si>
  <si>
    <t>7.3.1.</t>
  </si>
  <si>
    <t>Revitalizácia detských ihríska</t>
  </si>
  <si>
    <t>Nové VDI</t>
  </si>
  <si>
    <t>Pečnianska</t>
  </si>
  <si>
    <t>Kapitálový transfér pre KZP</t>
  </si>
  <si>
    <t>41</t>
  </si>
  <si>
    <t>Dotváranie a budovanie kontajnerových stanovíšť</t>
  </si>
  <si>
    <t>42</t>
  </si>
  <si>
    <t>43</t>
  </si>
  <si>
    <t>ÚP zóny Kapitulský dvor</t>
  </si>
  <si>
    <t>Súťaž návrhov revitalizácie nám. Republiky</t>
  </si>
  <si>
    <t>44</t>
  </si>
  <si>
    <t>45</t>
  </si>
  <si>
    <t>46</t>
  </si>
  <si>
    <t>MŠ Hrobákova</t>
  </si>
  <si>
    <t>Vypracovanie PD</t>
  </si>
  <si>
    <t>Šrobárovo námestie</t>
  </si>
  <si>
    <t>DSS OSUSKÉHO</t>
  </si>
  <si>
    <t>Vypracovanie projektovej dokumnetácie</t>
  </si>
  <si>
    <t>ZŠ Pankúchová - Rekonštrukcia podláh a obkladov pri bazéne + šatne - PD</t>
  </si>
  <si>
    <t>Rekonštrukcia pobočky Vavilovova - PD</t>
  </si>
  <si>
    <t>Spolufinancovanie.</t>
  </si>
  <si>
    <t>Dotácia</t>
  </si>
  <si>
    <t>Nákup ZSE</t>
  </si>
  <si>
    <t>Nákup budov</t>
  </si>
  <si>
    <t>ZŠ Nobelovo námestie - Rekonštrukcia areálovej kanalizácie</t>
  </si>
  <si>
    <t>PP</t>
  </si>
  <si>
    <t>1.1</t>
  </si>
  <si>
    <t>Výkon funkcie poslancov</t>
  </si>
  <si>
    <t>Rekonštrukcie školských budóv, obnova chodníkov a športova infraštruktúra</t>
  </si>
  <si>
    <t>5.1.1.</t>
  </si>
  <si>
    <t>Bleskozvod na MŠ</t>
  </si>
  <si>
    <t>7.3.3.</t>
  </si>
  <si>
    <t>7.4.2</t>
  </si>
  <si>
    <t>PD Mlynarovičová</t>
  </si>
  <si>
    <t>MP VPS</t>
  </si>
  <si>
    <t>11.2</t>
  </si>
  <si>
    <t>Kamerový systém</t>
  </si>
  <si>
    <t xml:space="preserve"> </t>
  </si>
  <si>
    <t>6 verejných detských ihrísk určených na revitalizáciu v roku 2021 bude vybraných na základe výstupov stretnutia poslaneckej pracovnej skupiny zčiatkom decembra 2020 - zo stretnutia bude vyhotovená zápisnica</t>
  </si>
  <si>
    <t>Prestavba SSŠ na triedy MŠ - Bohrova</t>
  </si>
  <si>
    <t>Návrh investičného plánu pre rok 2021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</si>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</sst>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3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Continuous" vertical="center" wrapText="1"/>
    </xf>
    <xf numFmtId="0" fontId="3" fillId="5" borderId="1" xfId="0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Continuous" vertical="center" wrapText="1"/>
    </xf>
    <xf numFmtId="3" fontId="3" fillId="5" borderId="1" xfId="0" applyNumberFormat="1" applyFont="1" applyFill="1" applyBorder="1" applyAlignment="1">
      <alignment vertical="center" wrapText="1"/>
    </xf>
    <xf numFmtId="43" fontId="0" fillId="0" borderId="0" xfId="1" applyFont="1" applyAlignment="1">
      <alignment horizontal="center" vertical="center"/>
    </xf>
    <xf numFmtId="3" fontId="3" fillId="4" borderId="1" xfId="0" applyNumberFormat="1" applyFont="1" applyFill="1" applyBorder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Continuous" vertical="center" wrapText="1"/>
    </xf>
    <xf numFmtId="0" fontId="3" fillId="6" borderId="1" xfId="0" applyFont="1" applyFill="1" applyBorder="1" applyAlignment="1">
      <alignment vertical="center" wrapText="1"/>
    </xf>
    <xf numFmtId="49" fontId="3" fillId="6" borderId="1" xfId="0" applyNumberFormat="1" applyFont="1" applyFill="1" applyBorder="1" applyAlignment="1">
      <alignment horizontal="centerContinuous" vertical="center" wrapText="1"/>
    </xf>
    <xf numFmtId="0" fontId="4" fillId="7" borderId="1" xfId="0" applyFont="1" applyFill="1" applyBorder="1" applyAlignment="1">
      <alignment horizontal="centerContinuous" vertical="center" wrapText="1"/>
    </xf>
    <xf numFmtId="0" fontId="4" fillId="7" borderId="1" xfId="0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centerContinuous" vertical="center" wrapText="1"/>
    </xf>
    <xf numFmtId="0" fontId="3" fillId="8" borderId="1" xfId="0" applyFont="1" applyFill="1" applyBorder="1" applyAlignment="1">
      <alignment horizontal="centerContinuous" vertical="center" wrapText="1"/>
    </xf>
    <xf numFmtId="0" fontId="3" fillId="8" borderId="1" xfId="0" applyFont="1" applyFill="1" applyBorder="1" applyAlignment="1">
      <alignment vertical="center" wrapText="1"/>
    </xf>
    <xf numFmtId="49" fontId="3" fillId="8" borderId="1" xfId="0" applyNumberFormat="1" applyFont="1" applyFill="1" applyBorder="1" applyAlignment="1">
      <alignment horizontal="centerContinuous" vertical="center" wrapText="1"/>
    </xf>
    <xf numFmtId="0" fontId="3" fillId="9" borderId="1" xfId="0" applyFont="1" applyFill="1" applyBorder="1" applyAlignment="1">
      <alignment horizontal="centerContinuous" vertical="center" wrapText="1"/>
    </xf>
    <xf numFmtId="0" fontId="3" fillId="9" borderId="1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Continuous"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Continuous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Continuous" vertical="center" wrapText="1"/>
    </xf>
    <xf numFmtId="3" fontId="3" fillId="9" borderId="1" xfId="0" applyNumberFormat="1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Continuous" vertical="center" wrapText="1"/>
    </xf>
    <xf numFmtId="0" fontId="4" fillId="11" borderId="1" xfId="0" applyFont="1" applyFill="1" applyBorder="1" applyAlignment="1">
      <alignment vertical="center" wrapText="1"/>
    </xf>
    <xf numFmtId="49" fontId="4" fillId="11" borderId="1" xfId="0" applyNumberFormat="1" applyFont="1" applyFill="1" applyBorder="1" applyAlignment="1">
      <alignment horizontal="centerContinuous" vertical="center" wrapText="1"/>
    </xf>
    <xf numFmtId="3" fontId="4" fillId="11" borderId="1" xfId="0" applyNumberFormat="1" applyFont="1" applyFill="1" applyBorder="1" applyAlignment="1">
      <alignment vertical="center" wrapText="1"/>
    </xf>
    <xf numFmtId="43" fontId="4" fillId="11" borderId="1" xfId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Continuous" vertical="center" wrapText="1"/>
    </xf>
    <xf numFmtId="0" fontId="5" fillId="10" borderId="1" xfId="0" applyFont="1" applyFill="1" applyBorder="1" applyAlignment="1">
      <alignment vertical="center" wrapText="1"/>
    </xf>
    <xf numFmtId="49" fontId="5" fillId="10" borderId="1" xfId="0" applyNumberFormat="1" applyFont="1" applyFill="1" applyBorder="1" applyAlignment="1">
      <alignment horizontal="centerContinuous" vertical="center" wrapText="1"/>
    </xf>
    <xf numFmtId="3" fontId="5" fillId="10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Continuous" vertical="center" wrapText="1"/>
    </xf>
    <xf numFmtId="3" fontId="4" fillId="3" borderId="1" xfId="0" applyNumberFormat="1" applyFont="1" applyFill="1" applyBorder="1" applyAlignment="1">
      <alignment vertical="center" wrapText="1"/>
    </xf>
    <xf numFmtId="49" fontId="4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Continuous" vertical="center" wrapText="1"/>
    </xf>
    <xf numFmtId="0" fontId="4" fillId="12" borderId="1" xfId="0" applyFont="1" applyFill="1" applyBorder="1" applyAlignment="1">
      <alignment vertical="center" wrapText="1"/>
    </xf>
    <xf numFmtId="49" fontId="4" fillId="12" borderId="1" xfId="0" applyNumberFormat="1" applyFont="1" applyFill="1" applyBorder="1" applyAlignment="1">
      <alignment horizontal="centerContinuous" vertical="center" wrapText="1"/>
    </xf>
    <xf numFmtId="3" fontId="4" fillId="12" borderId="1" xfId="0" applyNumberFormat="1" applyFont="1" applyFill="1" applyBorder="1" applyAlignment="1">
      <alignment vertical="center" wrapText="1"/>
    </xf>
    <xf numFmtId="0" fontId="3" fillId="13" borderId="1" xfId="0" applyFont="1" applyFill="1" applyBorder="1" applyAlignment="1">
      <alignment horizontal="centerContinuous" vertical="center" wrapText="1"/>
    </xf>
    <xf numFmtId="0" fontId="3" fillId="13" borderId="1" xfId="0" applyFont="1" applyFill="1" applyBorder="1" applyAlignment="1">
      <alignment vertical="center" wrapText="1"/>
    </xf>
    <xf numFmtId="49" fontId="3" fillId="13" borderId="1" xfId="0" applyNumberFormat="1" applyFont="1" applyFill="1" applyBorder="1" applyAlignment="1">
      <alignment horizontal="centerContinuous" vertical="center" wrapText="1"/>
    </xf>
    <xf numFmtId="3" fontId="3" fillId="13" borderId="1" xfId="0" applyNumberFormat="1" applyFont="1" applyFill="1" applyBorder="1" applyAlignment="1">
      <alignment vertical="center" wrapText="1"/>
    </xf>
    <xf numFmtId="43" fontId="3" fillId="13" borderId="1" xfId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8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Continuous" vertical="center" wrapText="1"/>
    </xf>
    <xf numFmtId="0" fontId="3" fillId="16" borderId="1" xfId="0" applyFont="1" applyFill="1" applyBorder="1" applyAlignment="1">
      <alignment vertical="center" wrapText="1"/>
    </xf>
    <xf numFmtId="49" fontId="3" fillId="16" borderId="1" xfId="0" applyNumberFormat="1" applyFont="1" applyFill="1" applyBorder="1" applyAlignment="1">
      <alignment horizontal="centerContinuous" vertical="center" wrapText="1"/>
    </xf>
    <xf numFmtId="0" fontId="3" fillId="16" borderId="1" xfId="0" applyFont="1" applyFill="1" applyBorder="1" applyAlignment="1">
      <alignment horizontal="left" vertical="center" wrapText="1"/>
    </xf>
    <xf numFmtId="3" fontId="3" fillId="16" borderId="1" xfId="0" applyNumberFormat="1" applyFont="1" applyFill="1" applyBorder="1" applyAlignment="1">
      <alignment vertical="center" wrapText="1"/>
    </xf>
    <xf numFmtId="0" fontId="4" fillId="15" borderId="1" xfId="0" applyFont="1" applyFill="1" applyBorder="1" applyAlignment="1">
      <alignment horizontal="centerContinuous" vertical="center" wrapText="1"/>
    </xf>
    <xf numFmtId="0" fontId="4" fillId="15" borderId="1" xfId="0" applyFont="1" applyFill="1" applyBorder="1" applyAlignment="1">
      <alignment vertical="center" wrapText="1"/>
    </xf>
    <xf numFmtId="49" fontId="4" fillId="15" borderId="1" xfId="0" applyNumberFormat="1" applyFont="1" applyFill="1" applyBorder="1" applyAlignment="1">
      <alignment horizontal="centerContinuous" vertical="center" wrapText="1"/>
    </xf>
    <xf numFmtId="0" fontId="4" fillId="15" borderId="1" xfId="0" applyFont="1" applyFill="1" applyBorder="1" applyAlignment="1">
      <alignment horizontal="left" vertical="center" wrapText="1"/>
    </xf>
    <xf numFmtId="3" fontId="4" fillId="15" borderId="1" xfId="0" applyNumberFormat="1" applyFont="1" applyFill="1" applyBorder="1" applyAlignment="1">
      <alignment vertical="center" wrapText="1"/>
    </xf>
    <xf numFmtId="0" fontId="6" fillId="17" borderId="1" xfId="0" applyFont="1" applyFill="1" applyBorder="1" applyAlignment="1">
      <alignment horizontal="centerContinuous" vertical="center" wrapText="1"/>
    </xf>
    <xf numFmtId="0" fontId="6" fillId="17" borderId="1" xfId="0" applyFont="1" applyFill="1" applyBorder="1" applyAlignment="1">
      <alignment vertical="center" wrapText="1"/>
    </xf>
    <xf numFmtId="49" fontId="6" fillId="17" borderId="1" xfId="0" applyNumberFormat="1" applyFont="1" applyFill="1" applyBorder="1" applyAlignment="1">
      <alignment horizontal="centerContinuous" vertical="center" wrapText="1"/>
    </xf>
    <xf numFmtId="0" fontId="6" fillId="17" borderId="1" xfId="0" applyFont="1" applyFill="1" applyBorder="1" applyAlignment="1">
      <alignment horizontal="left" vertical="center" wrapText="1"/>
    </xf>
    <xf numFmtId="3" fontId="6" fillId="17" borderId="1" xfId="0" applyNumberFormat="1" applyFont="1" applyFill="1" applyBorder="1" applyAlignment="1">
      <alignment vertical="center" wrapText="1"/>
    </xf>
    <xf numFmtId="49" fontId="3" fillId="14" borderId="4" xfId="0" applyNumberFormat="1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Continuous" vertical="center" wrapText="1"/>
    </xf>
    <xf numFmtId="0" fontId="3" fillId="14" borderId="5" xfId="0" applyFont="1" applyFill="1" applyBorder="1" applyAlignment="1">
      <alignment vertical="center" wrapText="1"/>
    </xf>
    <xf numFmtId="49" fontId="3" fillId="14" borderId="5" xfId="0" applyNumberFormat="1" applyFont="1" applyFill="1" applyBorder="1" applyAlignment="1">
      <alignment horizontal="centerContinuous" vertical="center" wrapText="1"/>
    </xf>
    <xf numFmtId="0" fontId="3" fillId="14" borderId="5" xfId="0" applyFont="1" applyFill="1" applyBorder="1" applyAlignment="1">
      <alignment horizontal="left" vertical="center" wrapText="1"/>
    </xf>
    <xf numFmtId="3" fontId="3" fillId="14" borderId="5" xfId="0" applyNumberFormat="1" applyFont="1" applyFill="1" applyBorder="1" applyAlignment="1">
      <alignment vertical="center" wrapText="1"/>
    </xf>
    <xf numFmtId="43" fontId="3" fillId="14" borderId="5" xfId="1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vertical="center" wrapText="1"/>
    </xf>
    <xf numFmtId="49" fontId="3" fillId="8" borderId="7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 wrapText="1"/>
    </xf>
    <xf numFmtId="49" fontId="3" fillId="16" borderId="7" xfId="0" applyNumberFormat="1" applyFont="1" applyFill="1" applyBorder="1" applyAlignment="1">
      <alignment horizontal="center" vertical="center" wrapText="1"/>
    </xf>
    <xf numFmtId="43" fontId="3" fillId="16" borderId="1" xfId="1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3" fontId="3" fillId="6" borderId="1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49" fontId="3" fillId="9" borderId="7" xfId="0" applyNumberFormat="1" applyFont="1" applyFill="1" applyBorder="1" applyAlignment="1">
      <alignment horizontal="center" vertical="center" wrapText="1"/>
    </xf>
    <xf numFmtId="43" fontId="3" fillId="9" borderId="1" xfId="1" applyFont="1" applyFill="1" applyBorder="1" applyAlignment="1">
      <alignment vertical="center" wrapText="1"/>
    </xf>
    <xf numFmtId="0" fontId="3" fillId="9" borderId="8" xfId="0" applyFont="1" applyFill="1" applyBorder="1" applyAlignment="1">
      <alignment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43" fontId="4" fillId="7" borderId="1" xfId="1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49" fontId="4" fillId="11" borderId="7" xfId="0" applyNumberFormat="1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vertical="center" wrapText="1"/>
    </xf>
    <xf numFmtId="49" fontId="5" fillId="10" borderId="7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15" borderId="7" xfId="0" applyNumberFormat="1" applyFont="1" applyFill="1" applyBorder="1" applyAlignment="1">
      <alignment horizontal="center" vertical="center" wrapText="1"/>
    </xf>
    <xf numFmtId="43" fontId="4" fillId="15" borderId="1" xfId="1" applyFont="1" applyFill="1" applyBorder="1" applyAlignment="1">
      <alignment vertical="center" wrapText="1"/>
    </xf>
    <xf numFmtId="0" fontId="3" fillId="15" borderId="8" xfId="0" applyFont="1" applyFill="1" applyBorder="1" applyAlignment="1">
      <alignment vertical="center" wrapText="1"/>
    </xf>
    <xf numFmtId="49" fontId="6" fillId="17" borderId="7" xfId="0" applyNumberFormat="1" applyFont="1" applyFill="1" applyBorder="1" applyAlignment="1">
      <alignment horizontal="center" vertical="center" wrapText="1"/>
    </xf>
    <xf numFmtId="43" fontId="6" fillId="17" borderId="1" xfId="1" applyFont="1" applyFill="1" applyBorder="1" applyAlignment="1">
      <alignment vertical="center" wrapText="1"/>
    </xf>
    <xf numFmtId="0" fontId="6" fillId="17" borderId="8" xfId="0" applyFont="1" applyFill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49" fontId="4" fillId="12" borderId="7" xfId="0" applyNumberFormat="1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vertical="center" wrapText="1"/>
    </xf>
    <xf numFmtId="49" fontId="3" fillId="13" borderId="7" xfId="0" applyNumberFormat="1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vertical="center" wrapText="1"/>
    </xf>
    <xf numFmtId="49" fontId="3" fillId="18" borderId="9" xfId="0" applyNumberFormat="1" applyFont="1" applyFill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Continuous" vertical="center" wrapText="1"/>
    </xf>
    <xf numFmtId="0" fontId="3" fillId="18" borderId="10" xfId="0" applyFont="1" applyFill="1" applyBorder="1" applyAlignment="1">
      <alignment vertical="center" wrapText="1"/>
    </xf>
    <xf numFmtId="49" fontId="3" fillId="18" borderId="10" xfId="0" applyNumberFormat="1" applyFont="1" applyFill="1" applyBorder="1" applyAlignment="1">
      <alignment horizontal="centerContinuous" vertical="center" wrapText="1"/>
    </xf>
    <xf numFmtId="0" fontId="3" fillId="18" borderId="10" xfId="0" applyFont="1" applyFill="1" applyBorder="1" applyAlignment="1">
      <alignment horizontal="left" vertical="center" wrapText="1"/>
    </xf>
    <xf numFmtId="3" fontId="3" fillId="18" borderId="10" xfId="0" applyNumberFormat="1" applyFont="1" applyFill="1" applyBorder="1" applyAlignment="1">
      <alignment vertical="center" wrapText="1"/>
    </xf>
    <xf numFmtId="43" fontId="3" fillId="18" borderId="10" xfId="1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vertical="center" wrapText="1"/>
    </xf>
    <xf numFmtId="49" fontId="3" fillId="19" borderId="7" xfId="0" applyNumberFormat="1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Continuous" vertical="center" wrapText="1"/>
    </xf>
    <xf numFmtId="0" fontId="3" fillId="19" borderId="1" xfId="0" applyFont="1" applyFill="1" applyBorder="1" applyAlignment="1">
      <alignment vertical="center" wrapText="1"/>
    </xf>
    <xf numFmtId="49" fontId="3" fillId="19" borderId="1" xfId="0" applyNumberFormat="1" applyFont="1" applyFill="1" applyBorder="1" applyAlignment="1">
      <alignment horizontal="centerContinuous" vertical="center" wrapText="1"/>
    </xf>
    <xf numFmtId="0" fontId="3" fillId="19" borderId="1" xfId="0" applyFont="1" applyFill="1" applyBorder="1" applyAlignment="1">
      <alignment horizontal="left" vertical="center" wrapText="1"/>
    </xf>
    <xf numFmtId="3" fontId="3" fillId="19" borderId="1" xfId="0" applyNumberFormat="1" applyFont="1" applyFill="1" applyBorder="1" applyAlignment="1">
      <alignment vertical="center" wrapText="1"/>
    </xf>
    <xf numFmtId="43" fontId="3" fillId="19" borderId="1" xfId="1" applyFont="1" applyFill="1" applyBorder="1" applyAlignment="1">
      <alignment horizontal="center" vertical="center" wrapText="1"/>
    </xf>
    <xf numFmtId="0" fontId="3" fillId="19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43" fontId="2" fillId="0" borderId="3" xfId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Continuous" vertical="center" wrapText="1"/>
    </xf>
    <xf numFmtId="43" fontId="2" fillId="0" borderId="19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wrapText="1"/>
    </xf>
    <xf numFmtId="0" fontId="0" fillId="0" borderId="27" xfId="0" applyBorder="1"/>
    <xf numFmtId="0" fontId="8" fillId="0" borderId="26" xfId="0" applyFont="1" applyBorder="1" applyAlignment="1">
      <alignment horizontal="left"/>
    </xf>
    <xf numFmtId="0" fontId="8" fillId="0" borderId="26" xfId="0" applyFont="1" applyBorder="1"/>
    <xf numFmtId="43" fontId="8" fillId="0" borderId="26" xfId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43" fontId="5" fillId="10" borderId="1" xfId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3" fontId="3" fillId="8" borderId="1" xfId="1" applyFont="1" applyFill="1" applyBorder="1" applyAlignment="1">
      <alignment horizontal="center" vertical="center" wrapText="1"/>
    </xf>
    <xf numFmtId="43" fontId="3" fillId="5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4" fillId="12" borderId="1" xfId="1" applyFont="1" applyFill="1" applyBorder="1" applyAlignment="1">
      <alignment horizontal="center" vertical="center" wrapText="1"/>
    </xf>
    <xf numFmtId="43" fontId="3" fillId="6" borderId="1" xfId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view="pageBreakPreview" zoomScale="85" zoomScaleNormal="100" zoomScaleSheetLayoutView="85" workbookViewId="0">
      <selection activeCell="M68" sqref="M68"/>
    </sheetView>
  </sheetViews>
  <sheetFormatPr defaultRowHeight="15" x14ac:dyDescent="0.25"/>
  <cols>
    <col min="1" max="1" width="4.42578125" style="5" customWidth="1"/>
    <col min="2" max="2" width="7.85546875" customWidth="1"/>
    <col min="3" max="3" width="13.42578125" style="54" customWidth="1"/>
    <col min="5" max="5" width="34.140625" style="67" customWidth="1"/>
    <col min="6" max="7" width="9.42578125" customWidth="1"/>
    <col min="8" max="8" width="18.7109375" style="10" customWidth="1"/>
    <col min="9" max="9" width="19.28515625" customWidth="1"/>
  </cols>
  <sheetData>
    <row r="1" spans="1:9" ht="45.75" customHeight="1" thickBot="1" x14ac:dyDescent="0.3">
      <c r="A1" s="167" t="s">
        <v>160</v>
      </c>
      <c r="B1" s="168"/>
      <c r="C1" s="168"/>
      <c r="D1" s="168"/>
      <c r="E1" s="168"/>
      <c r="F1" s="168"/>
      <c r="G1" s="168"/>
      <c r="H1" s="168"/>
      <c r="I1" s="169"/>
    </row>
    <row r="2" spans="1:9" ht="22.5" x14ac:dyDescent="0.25">
      <c r="A2" s="183" t="s">
        <v>157</v>
      </c>
      <c r="B2" s="152" t="s">
        <v>0</v>
      </c>
      <c r="C2" s="172" t="s">
        <v>1</v>
      </c>
      <c r="D2" s="186" t="s">
        <v>2</v>
      </c>
      <c r="E2" s="188" t="s">
        <v>3</v>
      </c>
      <c r="F2" s="172" t="s">
        <v>38</v>
      </c>
      <c r="G2" s="172"/>
      <c r="H2" s="153" t="s">
        <v>39</v>
      </c>
      <c r="I2" s="170" t="s">
        <v>4</v>
      </c>
    </row>
    <row r="3" spans="1:9" ht="23.25" thickBot="1" x14ac:dyDescent="0.3">
      <c r="A3" s="184"/>
      <c r="B3" s="148" t="s">
        <v>5</v>
      </c>
      <c r="C3" s="185"/>
      <c r="D3" s="187"/>
      <c r="E3" s="189"/>
      <c r="F3" s="149" t="s">
        <v>6</v>
      </c>
      <c r="G3" s="150" t="s">
        <v>7</v>
      </c>
      <c r="H3" s="151" t="s">
        <v>66</v>
      </c>
      <c r="I3" s="171"/>
    </row>
    <row r="4" spans="1:9" ht="23.25" thickTop="1" x14ac:dyDescent="0.25">
      <c r="A4" s="86" t="s">
        <v>41</v>
      </c>
      <c r="B4" s="87" t="s">
        <v>145</v>
      </c>
      <c r="C4" s="88" t="s">
        <v>147</v>
      </c>
      <c r="D4" s="89" t="s">
        <v>146</v>
      </c>
      <c r="E4" s="90" t="s">
        <v>148</v>
      </c>
      <c r="F4" s="88"/>
      <c r="G4" s="91">
        <v>205000</v>
      </c>
      <c r="H4" s="92">
        <f>G4</f>
        <v>205000</v>
      </c>
      <c r="I4" s="93"/>
    </row>
    <row r="5" spans="1:9" ht="15.75" customHeight="1" x14ac:dyDescent="0.25">
      <c r="A5" s="94" t="s">
        <v>36</v>
      </c>
      <c r="B5" s="19" t="s">
        <v>8</v>
      </c>
      <c r="C5" s="20" t="s">
        <v>9</v>
      </c>
      <c r="D5" s="21" t="s">
        <v>10</v>
      </c>
      <c r="E5" s="55" t="s">
        <v>11</v>
      </c>
      <c r="F5" s="53"/>
      <c r="G5" s="53">
        <v>3000</v>
      </c>
      <c r="H5" s="175">
        <f>G5+G6</f>
        <v>33000</v>
      </c>
      <c r="I5" s="95"/>
    </row>
    <row r="6" spans="1:9" ht="22.5" x14ac:dyDescent="0.25">
      <c r="A6" s="94" t="s">
        <v>42</v>
      </c>
      <c r="B6" s="19" t="s">
        <v>8</v>
      </c>
      <c r="C6" s="20" t="s">
        <v>12</v>
      </c>
      <c r="D6" s="21" t="s">
        <v>10</v>
      </c>
      <c r="E6" s="55" t="s">
        <v>13</v>
      </c>
      <c r="F6" s="53"/>
      <c r="G6" s="53">
        <v>30000</v>
      </c>
      <c r="H6" s="175"/>
      <c r="I6" s="95"/>
    </row>
    <row r="7" spans="1:9" ht="22.5" x14ac:dyDescent="0.25">
      <c r="A7" s="140" t="s">
        <v>44</v>
      </c>
      <c r="B7" s="141" t="s">
        <v>40</v>
      </c>
      <c r="C7" s="142" t="s">
        <v>15</v>
      </c>
      <c r="D7" s="143" t="s">
        <v>16</v>
      </c>
      <c r="E7" s="144" t="s">
        <v>43</v>
      </c>
      <c r="F7" s="142"/>
      <c r="G7" s="145">
        <v>200000</v>
      </c>
      <c r="H7" s="146">
        <f>G7</f>
        <v>200000</v>
      </c>
      <c r="I7" s="147"/>
    </row>
    <row r="8" spans="1:9" ht="45" x14ac:dyDescent="0.25">
      <c r="A8" s="96" t="s">
        <v>46</v>
      </c>
      <c r="B8" s="6" t="s">
        <v>17</v>
      </c>
      <c r="C8" s="7" t="s">
        <v>45</v>
      </c>
      <c r="D8" s="8" t="s">
        <v>18</v>
      </c>
      <c r="E8" s="56" t="s">
        <v>47</v>
      </c>
      <c r="F8" s="7"/>
      <c r="G8" s="9">
        <v>185000</v>
      </c>
      <c r="H8" s="176">
        <f>G8+G9</f>
        <v>260000</v>
      </c>
      <c r="I8" s="97"/>
    </row>
    <row r="9" spans="1:9" ht="33.75" x14ac:dyDescent="0.25">
      <c r="A9" s="96" t="s">
        <v>49</v>
      </c>
      <c r="B9" s="6" t="s">
        <v>17</v>
      </c>
      <c r="C9" s="7" t="s">
        <v>45</v>
      </c>
      <c r="D9" s="8" t="s">
        <v>18</v>
      </c>
      <c r="E9" s="56" t="s">
        <v>48</v>
      </c>
      <c r="F9" s="7"/>
      <c r="G9" s="9">
        <v>75000</v>
      </c>
      <c r="H9" s="176"/>
      <c r="I9" s="97"/>
    </row>
    <row r="10" spans="1:9" x14ac:dyDescent="0.25">
      <c r="A10" s="98" t="s">
        <v>50</v>
      </c>
      <c r="B10" s="71"/>
      <c r="C10" s="72"/>
      <c r="D10" s="73" t="s">
        <v>149</v>
      </c>
      <c r="E10" s="74" t="s">
        <v>150</v>
      </c>
      <c r="F10" s="72"/>
      <c r="G10" s="75">
        <v>32000</v>
      </c>
      <c r="H10" s="99">
        <f>G10</f>
        <v>32000</v>
      </c>
      <c r="I10" s="100"/>
    </row>
    <row r="11" spans="1:9" ht="22.5" x14ac:dyDescent="0.25">
      <c r="A11" s="101" t="s">
        <v>51</v>
      </c>
      <c r="B11" s="68" t="s">
        <v>17</v>
      </c>
      <c r="C11" s="2" t="s">
        <v>20</v>
      </c>
      <c r="D11" s="4" t="s">
        <v>19</v>
      </c>
      <c r="E11" s="57" t="s">
        <v>21</v>
      </c>
      <c r="F11" s="2"/>
      <c r="G11" s="25">
        <v>94734</v>
      </c>
      <c r="H11" s="177">
        <f>SUM(G11:G24)</f>
        <v>1676980</v>
      </c>
      <c r="I11" s="102" t="s">
        <v>140</v>
      </c>
    </row>
    <row r="12" spans="1:9" ht="22.5" x14ac:dyDescent="0.25">
      <c r="A12" s="101" t="s">
        <v>52</v>
      </c>
      <c r="B12" s="1" t="s">
        <v>17</v>
      </c>
      <c r="C12" s="2" t="s">
        <v>20</v>
      </c>
      <c r="D12" s="3" t="s">
        <v>19</v>
      </c>
      <c r="E12" s="57" t="s">
        <v>21</v>
      </c>
      <c r="F12" s="2"/>
      <c r="G12" s="25">
        <v>777246</v>
      </c>
      <c r="H12" s="177"/>
      <c r="I12" s="102" t="s">
        <v>141</v>
      </c>
    </row>
    <row r="13" spans="1:9" ht="33.75" x14ac:dyDescent="0.25">
      <c r="A13" s="101" t="s">
        <v>53</v>
      </c>
      <c r="B13" s="68" t="s">
        <v>17</v>
      </c>
      <c r="C13" s="2" t="s">
        <v>86</v>
      </c>
      <c r="D13" s="4" t="s">
        <v>19</v>
      </c>
      <c r="E13" s="57" t="s">
        <v>67</v>
      </c>
      <c r="F13" s="2"/>
      <c r="G13" s="25">
        <v>100000</v>
      </c>
      <c r="H13" s="177"/>
      <c r="I13" s="103"/>
    </row>
    <row r="14" spans="1:9" ht="22.5" x14ac:dyDescent="0.25">
      <c r="A14" s="101" t="s">
        <v>54</v>
      </c>
      <c r="B14" s="68" t="s">
        <v>17</v>
      </c>
      <c r="C14" s="2" t="s">
        <v>22</v>
      </c>
      <c r="D14" s="4" t="s">
        <v>19</v>
      </c>
      <c r="E14" s="57" t="s">
        <v>68</v>
      </c>
      <c r="F14" s="2"/>
      <c r="G14" s="25">
        <v>100000</v>
      </c>
      <c r="H14" s="177"/>
      <c r="I14" s="103"/>
    </row>
    <row r="15" spans="1:9" ht="22.5" x14ac:dyDescent="0.25">
      <c r="A15" s="101" t="s">
        <v>55</v>
      </c>
      <c r="B15" s="68" t="s">
        <v>17</v>
      </c>
      <c r="C15" s="2" t="s">
        <v>69</v>
      </c>
      <c r="D15" s="4" t="s">
        <v>19</v>
      </c>
      <c r="E15" s="57" t="s">
        <v>72</v>
      </c>
      <c r="F15" s="2"/>
      <c r="G15" s="25">
        <v>10000</v>
      </c>
      <c r="H15" s="177"/>
      <c r="I15" s="103"/>
    </row>
    <row r="16" spans="1:9" ht="22.5" x14ac:dyDescent="0.25">
      <c r="A16" s="101" t="s">
        <v>56</v>
      </c>
      <c r="B16" s="68" t="s">
        <v>17</v>
      </c>
      <c r="C16" s="2" t="s">
        <v>69</v>
      </c>
      <c r="D16" s="4" t="s">
        <v>19</v>
      </c>
      <c r="E16" s="57" t="s">
        <v>70</v>
      </c>
      <c r="F16" s="2"/>
      <c r="G16" s="25">
        <v>74500</v>
      </c>
      <c r="H16" s="177"/>
      <c r="I16" s="103"/>
    </row>
    <row r="17" spans="1:9" ht="22.5" x14ac:dyDescent="0.25">
      <c r="A17" s="101" t="s">
        <v>57</v>
      </c>
      <c r="B17" s="68" t="s">
        <v>17</v>
      </c>
      <c r="C17" s="2" t="s">
        <v>69</v>
      </c>
      <c r="D17" s="4" t="s">
        <v>19</v>
      </c>
      <c r="E17" s="57" t="s">
        <v>73</v>
      </c>
      <c r="F17" s="2"/>
      <c r="G17" s="25">
        <v>15000</v>
      </c>
      <c r="H17" s="177"/>
      <c r="I17" s="103"/>
    </row>
    <row r="18" spans="1:9" ht="22.5" x14ac:dyDescent="0.25">
      <c r="A18" s="101" t="s">
        <v>58</v>
      </c>
      <c r="B18" s="68" t="s">
        <v>17</v>
      </c>
      <c r="C18" s="2" t="s">
        <v>69</v>
      </c>
      <c r="D18" s="4" t="s">
        <v>19</v>
      </c>
      <c r="E18" s="57" t="s">
        <v>144</v>
      </c>
      <c r="F18" s="2"/>
      <c r="G18" s="25">
        <v>110000</v>
      </c>
      <c r="H18" s="177"/>
      <c r="I18" s="103"/>
    </row>
    <row r="19" spans="1:9" ht="22.5" x14ac:dyDescent="0.25">
      <c r="A19" s="101" t="s">
        <v>59</v>
      </c>
      <c r="B19" s="68" t="s">
        <v>17</v>
      </c>
      <c r="C19" s="2" t="s">
        <v>69</v>
      </c>
      <c r="D19" s="4" t="s">
        <v>19</v>
      </c>
      <c r="E19" s="57" t="s">
        <v>138</v>
      </c>
      <c r="F19" s="2"/>
      <c r="G19" s="25">
        <v>20000</v>
      </c>
      <c r="H19" s="177"/>
      <c r="I19" s="103"/>
    </row>
    <row r="20" spans="1:9" ht="22.5" x14ac:dyDescent="0.25">
      <c r="A20" s="101" t="s">
        <v>60</v>
      </c>
      <c r="B20" s="68" t="s">
        <v>17</v>
      </c>
      <c r="C20" s="2" t="s">
        <v>69</v>
      </c>
      <c r="D20" s="4" t="s">
        <v>19</v>
      </c>
      <c r="E20" s="57" t="s">
        <v>74</v>
      </c>
      <c r="F20" s="2"/>
      <c r="G20" s="25">
        <v>10000</v>
      </c>
      <c r="H20" s="177"/>
      <c r="I20" s="103"/>
    </row>
    <row r="21" spans="1:9" ht="22.5" x14ac:dyDescent="0.25">
      <c r="A21" s="101" t="s">
        <v>61</v>
      </c>
      <c r="B21" s="68" t="s">
        <v>17</v>
      </c>
      <c r="C21" s="2" t="s">
        <v>69</v>
      </c>
      <c r="D21" s="4" t="s">
        <v>19</v>
      </c>
      <c r="E21" s="57" t="s">
        <v>75</v>
      </c>
      <c r="F21" s="2"/>
      <c r="G21" s="25">
        <v>74500</v>
      </c>
      <c r="H21" s="177"/>
      <c r="I21" s="103"/>
    </row>
    <row r="22" spans="1:9" ht="22.5" x14ac:dyDescent="0.25">
      <c r="A22" s="101" t="s">
        <v>62</v>
      </c>
      <c r="B22" s="68" t="s">
        <v>17</v>
      </c>
      <c r="C22" s="2" t="s">
        <v>69</v>
      </c>
      <c r="D22" s="4" t="s">
        <v>19</v>
      </c>
      <c r="E22" s="57" t="s">
        <v>76</v>
      </c>
      <c r="F22" s="2"/>
      <c r="G22" s="25">
        <v>5000</v>
      </c>
      <c r="H22" s="177"/>
      <c r="I22" s="103"/>
    </row>
    <row r="23" spans="1:9" ht="22.5" x14ac:dyDescent="0.25">
      <c r="A23" s="101" t="s">
        <v>63</v>
      </c>
      <c r="B23" s="68" t="s">
        <v>17</v>
      </c>
      <c r="C23" s="2" t="s">
        <v>83</v>
      </c>
      <c r="D23" s="4" t="s">
        <v>19</v>
      </c>
      <c r="E23" s="57" t="s">
        <v>84</v>
      </c>
      <c r="F23" s="2"/>
      <c r="G23" s="25">
        <v>16000</v>
      </c>
      <c r="H23" s="177"/>
      <c r="I23" s="103"/>
    </row>
    <row r="24" spans="1:9" ht="22.5" x14ac:dyDescent="0.25">
      <c r="A24" s="101" t="s">
        <v>64</v>
      </c>
      <c r="B24" s="68" t="s">
        <v>17</v>
      </c>
      <c r="C24" s="2" t="s">
        <v>83</v>
      </c>
      <c r="D24" s="4" t="s">
        <v>19</v>
      </c>
      <c r="E24" s="57" t="s">
        <v>85</v>
      </c>
      <c r="F24" s="2"/>
      <c r="G24" s="25">
        <v>270000</v>
      </c>
      <c r="H24" s="177"/>
      <c r="I24" s="103"/>
    </row>
    <row r="25" spans="1:9" ht="22.5" x14ac:dyDescent="0.25">
      <c r="A25" s="104" t="s">
        <v>65</v>
      </c>
      <c r="B25" s="69" t="s">
        <v>17</v>
      </c>
      <c r="C25" s="14" t="s">
        <v>88</v>
      </c>
      <c r="D25" s="12" t="s">
        <v>87</v>
      </c>
      <c r="E25" s="58" t="s">
        <v>89</v>
      </c>
      <c r="F25" s="14"/>
      <c r="G25" s="105">
        <v>55000</v>
      </c>
      <c r="H25" s="179">
        <f>SUM(G25:G32)</f>
        <v>891074</v>
      </c>
      <c r="I25" s="106" t="s">
        <v>140</v>
      </c>
    </row>
    <row r="26" spans="1:9" ht="22.5" x14ac:dyDescent="0.25">
      <c r="A26" s="104" t="s">
        <v>71</v>
      </c>
      <c r="B26" s="13" t="s">
        <v>17</v>
      </c>
      <c r="C26" s="14" t="s">
        <v>88</v>
      </c>
      <c r="D26" s="15" t="s">
        <v>87</v>
      </c>
      <c r="E26" s="58" t="s">
        <v>89</v>
      </c>
      <c r="F26" s="14"/>
      <c r="G26" s="105">
        <v>356074</v>
      </c>
      <c r="H26" s="179"/>
      <c r="I26" s="106" t="s">
        <v>141</v>
      </c>
    </row>
    <row r="27" spans="1:9" ht="22.5" x14ac:dyDescent="0.25">
      <c r="A27" s="104" t="s">
        <v>77</v>
      </c>
      <c r="B27" s="69" t="s">
        <v>17</v>
      </c>
      <c r="C27" s="14" t="s">
        <v>88</v>
      </c>
      <c r="D27" s="12" t="s">
        <v>87</v>
      </c>
      <c r="E27" s="58" t="s">
        <v>90</v>
      </c>
      <c r="F27" s="14"/>
      <c r="G27" s="107">
        <v>70000</v>
      </c>
      <c r="H27" s="179"/>
      <c r="I27" s="108"/>
    </row>
    <row r="28" spans="1:9" ht="22.5" x14ac:dyDescent="0.25">
      <c r="A28" s="104" t="s">
        <v>78</v>
      </c>
      <c r="B28" s="69" t="s">
        <v>17</v>
      </c>
      <c r="C28" s="14" t="s">
        <v>88</v>
      </c>
      <c r="D28" s="12" t="s">
        <v>87</v>
      </c>
      <c r="E28" s="58" t="s">
        <v>92</v>
      </c>
      <c r="F28" s="14"/>
      <c r="G28" s="107">
        <v>7500</v>
      </c>
      <c r="H28" s="179"/>
      <c r="I28" s="108"/>
    </row>
    <row r="29" spans="1:9" ht="22.5" x14ac:dyDescent="0.25">
      <c r="A29" s="104" t="s">
        <v>79</v>
      </c>
      <c r="B29" s="69" t="s">
        <v>17</v>
      </c>
      <c r="C29" s="14" t="s">
        <v>88</v>
      </c>
      <c r="D29" s="12" t="s">
        <v>87</v>
      </c>
      <c r="E29" s="58" t="s">
        <v>91</v>
      </c>
      <c r="F29" s="14"/>
      <c r="G29" s="107">
        <v>68000</v>
      </c>
      <c r="H29" s="179"/>
      <c r="I29" s="108"/>
    </row>
    <row r="30" spans="1:9" ht="22.5" x14ac:dyDescent="0.25">
      <c r="A30" s="104" t="s">
        <v>80</v>
      </c>
      <c r="B30" s="69" t="s">
        <v>17</v>
      </c>
      <c r="C30" s="14" t="s">
        <v>88</v>
      </c>
      <c r="D30" s="12" t="s">
        <v>87</v>
      </c>
      <c r="E30" s="58" t="s">
        <v>93</v>
      </c>
      <c r="F30" s="14"/>
      <c r="G30" s="107">
        <v>110000</v>
      </c>
      <c r="H30" s="179"/>
      <c r="I30" s="108"/>
    </row>
    <row r="31" spans="1:9" ht="22.5" x14ac:dyDescent="0.25">
      <c r="A31" s="104" t="s">
        <v>81</v>
      </c>
      <c r="B31" s="69" t="s">
        <v>17</v>
      </c>
      <c r="C31" s="14" t="s">
        <v>88</v>
      </c>
      <c r="D31" s="12" t="s">
        <v>87</v>
      </c>
      <c r="E31" s="58" t="s">
        <v>94</v>
      </c>
      <c r="F31" s="14"/>
      <c r="G31" s="107">
        <v>65000</v>
      </c>
      <c r="H31" s="179"/>
      <c r="I31" s="108"/>
    </row>
    <row r="32" spans="1:9" ht="22.5" x14ac:dyDescent="0.25">
      <c r="A32" s="104" t="s">
        <v>82</v>
      </c>
      <c r="B32" s="69" t="s">
        <v>17</v>
      </c>
      <c r="C32" s="14" t="s">
        <v>88</v>
      </c>
      <c r="D32" s="12" t="s">
        <v>87</v>
      </c>
      <c r="E32" s="58" t="s">
        <v>159</v>
      </c>
      <c r="F32" s="14"/>
      <c r="G32" s="107">
        <v>159500</v>
      </c>
      <c r="H32" s="179"/>
      <c r="I32" s="108"/>
    </row>
    <row r="33" spans="1:9" x14ac:dyDescent="0.25">
      <c r="A33" s="109" t="s">
        <v>95</v>
      </c>
      <c r="B33" s="22" t="s">
        <v>107</v>
      </c>
      <c r="C33" s="23" t="s">
        <v>108</v>
      </c>
      <c r="D33" s="24" t="s">
        <v>106</v>
      </c>
      <c r="E33" s="59" t="s">
        <v>139</v>
      </c>
      <c r="F33" s="23"/>
      <c r="G33" s="29">
        <v>25000</v>
      </c>
      <c r="H33" s="110">
        <v>25000</v>
      </c>
      <c r="I33" s="111"/>
    </row>
    <row r="34" spans="1:9" ht="22.5" customHeight="1" x14ac:dyDescent="0.25">
      <c r="A34" s="112" t="s">
        <v>96</v>
      </c>
      <c r="B34" s="16" t="s">
        <v>23</v>
      </c>
      <c r="C34" s="17" t="s">
        <v>109</v>
      </c>
      <c r="D34" s="18" t="s">
        <v>24</v>
      </c>
      <c r="E34" s="60" t="s">
        <v>110</v>
      </c>
      <c r="F34" s="17"/>
      <c r="G34" s="17">
        <v>210000</v>
      </c>
      <c r="H34" s="113">
        <f>SUM(G34)</f>
        <v>210000</v>
      </c>
      <c r="I34" s="114" t="s">
        <v>123</v>
      </c>
    </row>
    <row r="35" spans="1:9" ht="22.5" x14ac:dyDescent="0.25">
      <c r="A35" s="115" t="s">
        <v>97</v>
      </c>
      <c r="B35" s="30" t="s">
        <v>17</v>
      </c>
      <c r="C35" s="31" t="s">
        <v>112</v>
      </c>
      <c r="D35" s="32" t="s">
        <v>111</v>
      </c>
      <c r="E35" s="61" t="s">
        <v>113</v>
      </c>
      <c r="F35" s="31"/>
      <c r="G35" s="33">
        <v>215000</v>
      </c>
      <c r="H35" s="34">
        <f>SUM(G35)</f>
        <v>215000</v>
      </c>
      <c r="I35" s="116"/>
    </row>
    <row r="36" spans="1:9" ht="22.5" x14ac:dyDescent="0.25">
      <c r="A36" s="117" t="s">
        <v>98</v>
      </c>
      <c r="B36" s="35" t="s">
        <v>14</v>
      </c>
      <c r="C36" s="36" t="s">
        <v>115</v>
      </c>
      <c r="D36" s="37" t="s">
        <v>37</v>
      </c>
      <c r="E36" s="62" t="s">
        <v>116</v>
      </c>
      <c r="F36" s="36"/>
      <c r="G36" s="38">
        <v>365000</v>
      </c>
      <c r="H36" s="173">
        <f>SUM(G36:G37)</f>
        <v>395000</v>
      </c>
      <c r="I36" s="118"/>
    </row>
    <row r="37" spans="1:9" ht="33.75" customHeight="1" x14ac:dyDescent="0.25">
      <c r="A37" s="117" t="s">
        <v>99</v>
      </c>
      <c r="B37" s="35" t="s">
        <v>14</v>
      </c>
      <c r="C37" s="36" t="s">
        <v>115</v>
      </c>
      <c r="D37" s="37" t="s">
        <v>114</v>
      </c>
      <c r="E37" s="62" t="s">
        <v>117</v>
      </c>
      <c r="F37" s="36"/>
      <c r="G37" s="38">
        <v>30000</v>
      </c>
      <c r="H37" s="173"/>
      <c r="I37" s="118"/>
    </row>
    <row r="38" spans="1:9" ht="90" customHeight="1" x14ac:dyDescent="0.25">
      <c r="A38" s="119" t="s">
        <v>100</v>
      </c>
      <c r="B38" s="39" t="s">
        <v>17</v>
      </c>
      <c r="C38" s="40" t="s">
        <v>118</v>
      </c>
      <c r="D38" s="41" t="s">
        <v>119</v>
      </c>
      <c r="E38" s="63" t="s">
        <v>120</v>
      </c>
      <c r="F38" s="40"/>
      <c r="G38" s="42">
        <v>121000</v>
      </c>
      <c r="H38" s="180">
        <f>SUM(G38:G39)</f>
        <v>150000</v>
      </c>
      <c r="I38" s="181" t="s">
        <v>158</v>
      </c>
    </row>
    <row r="39" spans="1:9" x14ac:dyDescent="0.25">
      <c r="A39" s="119" t="s">
        <v>101</v>
      </c>
      <c r="B39" s="39" t="s">
        <v>17</v>
      </c>
      <c r="C39" s="40" t="s">
        <v>121</v>
      </c>
      <c r="D39" s="41" t="s">
        <v>119</v>
      </c>
      <c r="E39" s="63" t="s">
        <v>122</v>
      </c>
      <c r="F39" s="40"/>
      <c r="G39" s="42">
        <v>29000</v>
      </c>
      <c r="H39" s="180"/>
      <c r="I39" s="182"/>
    </row>
    <row r="40" spans="1:9" ht="22.5" x14ac:dyDescent="0.25">
      <c r="A40" s="120" t="s">
        <v>102</v>
      </c>
      <c r="B40" s="76" t="s">
        <v>25</v>
      </c>
      <c r="C40" s="77" t="s">
        <v>26</v>
      </c>
      <c r="D40" s="78" t="s">
        <v>151</v>
      </c>
      <c r="E40" s="79" t="s">
        <v>125</v>
      </c>
      <c r="F40" s="77"/>
      <c r="G40" s="80">
        <v>10000</v>
      </c>
      <c r="H40" s="121">
        <f>G40</f>
        <v>10000</v>
      </c>
      <c r="I40" s="122"/>
    </row>
    <row r="41" spans="1:9" x14ac:dyDescent="0.25">
      <c r="A41" s="123" t="s">
        <v>103</v>
      </c>
      <c r="B41" s="81" t="s">
        <v>154</v>
      </c>
      <c r="C41" s="82"/>
      <c r="D41" s="83" t="s">
        <v>152</v>
      </c>
      <c r="E41" s="84" t="s">
        <v>153</v>
      </c>
      <c r="F41" s="82"/>
      <c r="G41" s="85">
        <v>10000</v>
      </c>
      <c r="H41" s="124">
        <f>G41</f>
        <v>10000</v>
      </c>
      <c r="I41" s="125"/>
    </row>
    <row r="42" spans="1:9" x14ac:dyDescent="0.25">
      <c r="A42" s="126" t="s">
        <v>104</v>
      </c>
      <c r="B42" s="26" t="s">
        <v>27</v>
      </c>
      <c r="C42" s="27" t="s">
        <v>28</v>
      </c>
      <c r="D42" s="28" t="s">
        <v>29</v>
      </c>
      <c r="E42" s="64" t="s">
        <v>128</v>
      </c>
      <c r="F42" s="27"/>
      <c r="G42" s="11">
        <v>7239</v>
      </c>
      <c r="H42" s="174">
        <f>SUM(G42:G43)</f>
        <v>72239</v>
      </c>
      <c r="I42" s="127"/>
    </row>
    <row r="43" spans="1:9" x14ac:dyDescent="0.25">
      <c r="A43" s="126" t="s">
        <v>105</v>
      </c>
      <c r="B43" s="26" t="s">
        <v>27</v>
      </c>
      <c r="C43" s="27" t="s">
        <v>28</v>
      </c>
      <c r="D43" s="28" t="s">
        <v>29</v>
      </c>
      <c r="E43" s="64" t="s">
        <v>129</v>
      </c>
      <c r="F43" s="27"/>
      <c r="G43" s="11">
        <v>65000</v>
      </c>
      <c r="H43" s="174"/>
      <c r="I43" s="127"/>
    </row>
    <row r="44" spans="1:9" x14ac:dyDescent="0.25">
      <c r="A44" s="128" t="s">
        <v>124</v>
      </c>
      <c r="B44" s="70" t="s">
        <v>17</v>
      </c>
      <c r="C44" s="45" t="s">
        <v>133</v>
      </c>
      <c r="D44" s="43" t="s">
        <v>30</v>
      </c>
      <c r="E44" s="65" t="s">
        <v>134</v>
      </c>
      <c r="F44" s="45"/>
      <c r="G44" s="47">
        <v>70000</v>
      </c>
      <c r="H44" s="178">
        <f>SUM(G44:G47)</f>
        <v>1686000</v>
      </c>
      <c r="I44" s="129"/>
    </row>
    <row r="45" spans="1:9" ht="45" customHeight="1" x14ac:dyDescent="0.25">
      <c r="A45" s="128" t="s">
        <v>126</v>
      </c>
      <c r="B45" s="70" t="s">
        <v>17</v>
      </c>
      <c r="C45" s="45" t="s">
        <v>135</v>
      </c>
      <c r="D45" s="43" t="s">
        <v>30</v>
      </c>
      <c r="E45" s="65" t="s">
        <v>31</v>
      </c>
      <c r="F45" s="45"/>
      <c r="G45" s="47">
        <v>196000</v>
      </c>
      <c r="H45" s="178"/>
      <c r="I45" s="129"/>
    </row>
    <row r="46" spans="1:9" x14ac:dyDescent="0.25">
      <c r="A46" s="128" t="s">
        <v>127</v>
      </c>
      <c r="B46" s="44"/>
      <c r="C46" s="45" t="s">
        <v>143</v>
      </c>
      <c r="D46" s="46" t="s">
        <v>30</v>
      </c>
      <c r="E46" s="65" t="s">
        <v>142</v>
      </c>
      <c r="F46" s="45"/>
      <c r="G46" s="47">
        <v>1350000</v>
      </c>
      <c r="H46" s="178"/>
      <c r="I46" s="129"/>
    </row>
    <row r="47" spans="1:9" x14ac:dyDescent="0.25">
      <c r="A47" s="128" t="s">
        <v>130</v>
      </c>
      <c r="B47" s="70" t="s">
        <v>17</v>
      </c>
      <c r="C47" s="45" t="s">
        <v>136</v>
      </c>
      <c r="D47" s="43"/>
      <c r="E47" s="65" t="s">
        <v>137</v>
      </c>
      <c r="F47" s="45"/>
      <c r="G47" s="47">
        <v>70000</v>
      </c>
      <c r="H47" s="178"/>
      <c r="I47" s="129"/>
    </row>
    <row r="48" spans="1:9" ht="22.5" x14ac:dyDescent="0.25">
      <c r="A48" s="130" t="s">
        <v>131</v>
      </c>
      <c r="B48" s="48" t="s">
        <v>32</v>
      </c>
      <c r="C48" s="49" t="s">
        <v>33</v>
      </c>
      <c r="D48" s="50" t="s">
        <v>34</v>
      </c>
      <c r="E48" s="66" t="s">
        <v>35</v>
      </c>
      <c r="F48" s="49"/>
      <c r="G48" s="51">
        <v>14000</v>
      </c>
      <c r="H48" s="52">
        <f>SUM(G48)</f>
        <v>14000</v>
      </c>
      <c r="I48" s="131"/>
    </row>
    <row r="49" spans="1:9" ht="15.75" thickBot="1" x14ac:dyDescent="0.3">
      <c r="A49" s="132" t="s">
        <v>132</v>
      </c>
      <c r="B49" s="133" t="s">
        <v>14</v>
      </c>
      <c r="C49" s="136" t="s">
        <v>156</v>
      </c>
      <c r="D49" s="135" t="s">
        <v>155</v>
      </c>
      <c r="E49" s="136" t="s">
        <v>156</v>
      </c>
      <c r="F49" s="134"/>
      <c r="G49" s="137">
        <v>100000</v>
      </c>
      <c r="H49" s="138">
        <f>G49</f>
        <v>100000</v>
      </c>
      <c r="I49" s="139"/>
    </row>
    <row r="50" spans="1:9" x14ac:dyDescent="0.25">
      <c r="A50" s="154"/>
      <c r="B50" s="155"/>
      <c r="C50" s="156"/>
      <c r="D50" s="155"/>
      <c r="E50" s="157"/>
      <c r="F50" s="155"/>
      <c r="G50" s="155"/>
      <c r="H50" s="158"/>
      <c r="I50" s="159"/>
    </row>
    <row r="51" spans="1:9" ht="19.5" thickBot="1" x14ac:dyDescent="0.35">
      <c r="A51" s="160"/>
      <c r="B51" s="161"/>
      <c r="C51" s="162"/>
      <c r="D51" s="161"/>
      <c r="E51" s="164" t="s">
        <v>161</v>
      </c>
      <c r="F51" s="165"/>
      <c r="G51" s="166"/>
      <c r="H51" s="166">
        <f>SUM(H4:H49)</f>
        <v>6185293</v>
      </c>
      <c r="I51" s="163"/>
    </row>
  </sheetData>
  <mergeCells count="16">
    <mergeCell ref="A2:A3"/>
    <mergeCell ref="C2:C3"/>
    <mergeCell ref="D2:D3"/>
    <mergeCell ref="E2:E3"/>
    <mergeCell ref="A1:I1"/>
    <mergeCell ref="I2:I3"/>
    <mergeCell ref="F2:G2"/>
    <mergeCell ref="H36:H37"/>
    <mergeCell ref="H42:H43"/>
    <mergeCell ref="H5:H6"/>
    <mergeCell ref="H8:H9"/>
    <mergeCell ref="H11:H24"/>
    <mergeCell ref="H44:H47"/>
    <mergeCell ref="H25:H32"/>
    <mergeCell ref="H38:H39"/>
    <mergeCell ref="I38:I39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rowBreaks count="2" manualBreakCount="2">
    <brk id="19" max="8" man="1"/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investment_plan_092020_v1.0</vt:lpstr>
      <vt:lpstr>investment_plan_092020_v1.0!Názvy_tlače</vt:lpstr>
      <vt:lpstr>investment_plan_092020_v1.0!Oblasť_tlače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Sobinovský Jozef</dc:creator>
  <cp:lastModifiedBy>Orságová Ľubica</cp:lastModifiedBy>
  <cp:lastPrinted>2020-12-09T08:59:01Z</cp:lastPrinted>
  <dcterms:created xsi:type="dcterms:W3CDTF">2020-08-31T13:50:03Z</dcterms:created>
  <dcterms:modified xsi:type="dcterms:W3CDTF">2020-12-09T08:59:08Z</dcterms:modified>
</cp:coreProperties>
</file>