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1892" windowHeight="8652"/>
  </bookViews>
  <sheets>
    <sheet name="1_Prehľad projektov" sheetId="1" r:id="rId1"/>
    <sheet name="MKP" sheetId="3" r:id="rId2"/>
    <sheet name="KZP" sheetId="4" r:id="rId3"/>
    <sheet name="Hárok1" sheetId="5" r:id="rId4"/>
  </sheets>
  <calcPr calcId="145621"/>
</workbook>
</file>

<file path=xl/calcChain.xml><?xml version="1.0" encoding="utf-8"?>
<calcChain xmlns="http://schemas.openxmlformats.org/spreadsheetml/2006/main">
  <c r="W34" i="1" l="1"/>
  <c r="Y34" i="1"/>
  <c r="X34" i="1"/>
  <c r="Z8" i="1" l="1"/>
  <c r="Z9" i="1" l="1"/>
  <c r="Z6" i="1" l="1"/>
  <c r="Z34" i="1" l="1"/>
  <c r="V19" i="1" l="1"/>
  <c r="V10" i="1" l="1"/>
  <c r="V8" i="1" l="1"/>
  <c r="V9" i="1" l="1"/>
  <c r="V7" i="1"/>
  <c r="V6" i="1"/>
  <c r="V5" i="1"/>
  <c r="V34" i="1" l="1"/>
</calcChain>
</file>

<file path=xl/sharedStrings.xml><?xml version="1.0" encoding="utf-8"?>
<sst xmlns="http://schemas.openxmlformats.org/spreadsheetml/2006/main" count="260" uniqueCount="229">
  <si>
    <t>Projekt a jeho charakteristika</t>
  </si>
  <si>
    <t>Predloženie</t>
  </si>
  <si>
    <t>Vyhodnotenie</t>
  </si>
  <si>
    <t>Časový harmonogram - optimálny stav / termíny</t>
  </si>
  <si>
    <t>Začiatok realizácie projektu</t>
  </si>
  <si>
    <t>Koniec realizácie projektu</t>
  </si>
  <si>
    <t>Aktuálny stav</t>
  </si>
  <si>
    <t xml:space="preserve"> 01/2019</t>
  </si>
  <si>
    <t>Vyhlasovateľ / výzva</t>
  </si>
  <si>
    <t>Program spolupráce Interreg V-A SR – Maďarsko predloženej v rámci výzvy na predkladanie projektov SKHU/WETA/1801 (Fond malých projektov)  SKHU/WETA/1801/4.1/005</t>
  </si>
  <si>
    <t xml:space="preserve"> 08/2019</t>
  </si>
  <si>
    <t xml:space="preserve">Výzva Ministerstva vnútra SR VI. P HaZZ 2018 zameraná na modernizáciu stavieb a opravy budov, nadobudnutie budov na účel hasičských staníc a hasičských zbrojníc. </t>
  </si>
  <si>
    <t>Uzatvorenie zmluvy</t>
  </si>
  <si>
    <t>žiadané</t>
  </si>
  <si>
    <t>získané</t>
  </si>
  <si>
    <t>Finančné prostriedky (€)</t>
  </si>
  <si>
    <t>spoluúčasť</t>
  </si>
  <si>
    <t>CELKOM</t>
  </si>
  <si>
    <t>Legenda:</t>
  </si>
  <si>
    <t xml:space="preserve">Oddelenie projektového riadenia </t>
  </si>
  <si>
    <t>projekt ukončený  (úspešne realizovaný)</t>
  </si>
  <si>
    <t>projekt schválený, v realizácii</t>
  </si>
  <si>
    <t xml:space="preserve">projekt v príprave  </t>
  </si>
  <si>
    <t>Ministerstvo pôdohospodárstva a rozvoja vidieka SR ako Riadiaci orgán pre Integrovaný regionálny operačný program - Výzva zameraná na budovanie a zlepšenie technického vybavenia jazykových učební, školských knižníc, odborných učební rôzneho druhu v základných školách.</t>
  </si>
  <si>
    <r>
      <rPr>
        <b/>
        <sz val="11"/>
        <rFont val="Calibri"/>
        <family val="2"/>
        <charset val="238"/>
        <scheme val="minor"/>
      </rPr>
      <t xml:space="preserve">Modernizácia hasičskej zbrojnice DHZ MČ Bratislava-Petržalka – II. Etapa, </t>
    </r>
    <r>
      <rPr>
        <sz val="11"/>
        <rFont val="Calibri"/>
        <family val="2"/>
        <charset val="238"/>
        <scheme val="minor"/>
      </rPr>
      <t>Modernizácia hasičskej zbrojnice nadväzuje na čiastočnú rekonštrukciu a opravu budovy realizovanú v súvislosti s výzvou VI. P HaZZ 2018. Modernizácia bude pozostávať zo zabezpečenia 
- klimatizácie v objekte hasičskej zbrojnice
- výmeny plechových brán za rolovaciu.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</si>
  <si>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 xml:space="preserve">Cezhraničný program Interreg Stredná Európa https://www.interreg-central.eu </t>
  </si>
  <si>
    <t>15.-16.1.2019</t>
  </si>
  <si>
    <t>Riaditeľky MŠ</t>
  </si>
  <si>
    <t>Referát kultúry a športu</t>
  </si>
  <si>
    <t>Projekt realizovaný na základe zmluvy o spolupráci s Hlavným mestom SR Bratislava</t>
  </si>
  <si>
    <t>02/2020</t>
  </si>
  <si>
    <t>MŠVVaŠ SR</t>
  </si>
  <si>
    <t>04/2020</t>
  </si>
  <si>
    <t xml:space="preserve">Dotácia bola poskytnutá na základe uznesenia Vlády SR číslo 574 z 27. novembra 2019. </t>
  </si>
  <si>
    <t>Revitalizácia verejného priestoru Šrobárovo námestie</t>
  </si>
  <si>
    <t>Refundácia ceny práce novoprijatých zamestnancov.</t>
  </si>
  <si>
    <t>projekt neschválený/zamietnutý/zrušený</t>
  </si>
  <si>
    <r>
      <rPr>
        <b/>
        <sz val="11"/>
        <color theme="1"/>
        <rFont val="Calibri"/>
        <family val="2"/>
        <charset val="238"/>
        <scheme val="minor"/>
      </rPr>
      <t>Oprava hasičskej zbrojnice DHZ MČ Bratislava-Petržalka</t>
    </r>
    <r>
      <rPr>
        <sz val="11"/>
        <color theme="1"/>
        <rFont val="Calibri"/>
        <family val="2"/>
        <charset val="238"/>
        <scheme val="minor"/>
      </rPr>
      <t xml:space="preserve"> - hlavným cieľom projektu je podpora ochrany pred požiarmi prostredníctvom čiastkovej rekonštrukcie a opravy budovy a priestorov hasičskej zbrojnice DHZO Petržalka. Konkrétne ide o obnovu funkčnosti existujúcej budovy zbrojnice a garážového státia pre dve hasičské vozidlá. </t>
    </r>
  </si>
  <si>
    <r>
      <rPr>
        <b/>
        <sz val="11"/>
        <color theme="1"/>
        <rFont val="Calibri"/>
        <family val="2"/>
        <charset val="238"/>
        <scheme val="minor"/>
      </rPr>
      <t>12/2018</t>
    </r>
    <r>
      <rPr>
        <sz val="11"/>
        <color theme="1"/>
        <rFont val="Calibri"/>
        <family val="2"/>
        <charset val="238"/>
        <scheme val="minor"/>
      </rPr>
      <t xml:space="preserve"> -  výber dodávateľa formou VO a realizácia projektu</t>
    </r>
  </si>
  <si>
    <r>
      <rPr>
        <b/>
        <sz val="11"/>
        <color theme="1"/>
        <rFont val="Calibri"/>
        <family val="2"/>
        <charset val="238"/>
        <scheme val="minor"/>
      </rPr>
      <t>11/2018 (do 2.11.2019)</t>
    </r>
    <r>
      <rPr>
        <sz val="11"/>
        <color theme="1"/>
        <rFont val="Calibri"/>
        <family val="2"/>
        <charset val="238"/>
        <scheme val="minor"/>
      </rPr>
      <t xml:space="preserve"> - Predloženie žiadosti o podporu</t>
    </r>
  </si>
  <si>
    <r>
      <rPr>
        <b/>
        <sz val="11"/>
        <color theme="1"/>
        <rFont val="Calibri"/>
        <family val="2"/>
        <charset val="238"/>
        <scheme val="minor"/>
      </rPr>
      <t>04/2019</t>
    </r>
    <r>
      <rPr>
        <sz val="11"/>
        <color theme="1"/>
        <rFont val="Calibri"/>
        <family val="2"/>
        <charset val="238"/>
        <scheme val="minor"/>
      </rPr>
      <t xml:space="preserve"> - Uzatvorenie dotačnej zmluvy</t>
    </r>
  </si>
  <si>
    <r>
      <t>01/2021</t>
    </r>
    <r>
      <rPr>
        <sz val="11"/>
        <color theme="1"/>
        <rFont val="Calibri"/>
        <family val="2"/>
        <charset val="238"/>
        <scheme val="minor"/>
      </rPr>
      <t xml:space="preserve"> Vzhľadom k situácii s COVID 19 bol pôvodný termín (07/2020) predĺžený do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31.1.2021.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</si>
  <si>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Budovanie a zlepšenie technického stavu vybavenia učební a knižníc - </t>
    </r>
    <r>
      <rPr>
        <sz val="11"/>
        <color theme="1"/>
        <rFont val="Calibri"/>
        <family val="2"/>
        <charset val="238"/>
        <scheme val="minor"/>
      </rPr>
      <t xml:space="preserve">Mestská časť Bratislava-Petržalka ako žiadateľ o NFP (nenávratný finančný príspevok) aktuálne uspela v rámci výzvy vyhlásenej Ministerstvom pôdohospodárstva a rozvoja vidieka SR v prípade Integrovaného regionálneho operačného programu, v rámci ktorej jej bolo schválených 10 projektov. Celkovo pôjde o vybudovanie a zlepšenie technického vybavenia 25 učební a 2 školských knižníc určených pre 487 žiakov ZŠ.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</si>
  <si>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31.12.2023</t>
  </si>
  <si>
    <t>01/2020</t>
  </si>
  <si>
    <t xml:space="preserve">  </t>
  </si>
  <si>
    <t xml:space="preserve">Obstaranie komunálnej techniky na zlepšenie kvality ovzdušia v Mestskej časti Bratislava-Petržalka - projekt zameraný na zlepšenie kvality ovzdušia prostredníctvom adaptačných A3 opatrení, najmä v oblasti riadenia kvality ovzdušia. </t>
  </si>
  <si>
    <t xml:space="preserve">Zefektívnenie triedeného zberu komunálneho odpadu v Mestskej časti Bratislava.Petržalka - projekt zameraný na rozvoj odpadového hospodárstva a obehového hospodárstva z pohľadu odpadov - činnosť C1 Triedený zber komunálneho odpadu. </t>
  </si>
  <si>
    <t>Výzva Environmentálneho fondu na podporu projektov zameraných na rozvoj odpadového hospodárstva a obehového hospodárstva z pohľadu odpadov. Činnosť C1</t>
  </si>
  <si>
    <t>Nákup veľkoobjemových kontajnerov pre Mestskú časť Bratislava-Peržalka - projekt zameraný na rozvoj odpadového hospodárstva z pohľadu odpadov</t>
  </si>
  <si>
    <t xml:space="preserve">Výzva Environmentálneho fondu na  rozvoj odpadového hospodárstva z pohľadu odpadov. Činnosť C6 </t>
  </si>
  <si>
    <t>jar / 2021</t>
  </si>
  <si>
    <t xml:space="preserve"> </t>
  </si>
  <si>
    <t>Ministerstvo práce, sociálnych vecí a rodiny SR</t>
  </si>
  <si>
    <r>
      <t xml:space="preserve">Podpora rodín inkluzívnymi hernými prvkami na detských ihriskách v Petržalke - </t>
    </r>
    <r>
      <rPr>
        <sz val="11"/>
        <rFont val="Calibri"/>
        <family val="2"/>
        <charset val="238"/>
        <scheme val="minor"/>
      </rPr>
      <t>Cieľom mestskej časti Petržalka je vybudovať inkluzívne ihriská vhodné nielen pre deti s postihnutím, ale aj pre ich rodičov,
aby mohli spolu plnohodnotne tráviť čas.</t>
    </r>
  </si>
  <si>
    <t>1.4.2021</t>
  </si>
  <si>
    <t>1. 8. 2021</t>
  </si>
  <si>
    <t>02/2021</t>
  </si>
  <si>
    <t>09/2021</t>
  </si>
  <si>
    <t xml:space="preserve"> 03/2021</t>
  </si>
  <si>
    <t>07/2019</t>
  </si>
  <si>
    <t>06/2022</t>
  </si>
  <si>
    <r>
      <rPr>
        <b/>
        <sz val="11"/>
        <color theme="1"/>
        <rFont val="Calibri"/>
        <family val="2"/>
        <charset val="238"/>
        <scheme val="minor"/>
      </rPr>
      <t xml:space="preserve">Projekt PODANÝ 
</t>
    </r>
    <r>
      <rPr>
        <sz val="11"/>
        <color theme="1"/>
        <rFont val="Calibri"/>
        <family val="2"/>
        <charset val="238"/>
        <scheme val="minor"/>
      </rPr>
      <t xml:space="preserve">15.12.2020 - Žiadosť o dotáciu PODANÁ.
02/2021 - Výzva na doplnenie žiadosti.
02/2021 Žiadosť DOPLNENÁ o dožiadané materiály. </t>
    </r>
  </si>
  <si>
    <t>RIČ</t>
  </si>
  <si>
    <r>
      <t xml:space="preserve">Projekt SCHVÁLENÝ 
</t>
    </r>
    <r>
      <rPr>
        <sz val="11"/>
        <color theme="1"/>
        <rFont val="Calibri"/>
        <family val="2"/>
        <charset val="238"/>
        <scheme val="minor"/>
      </rPr>
      <t>Po schválení dotácie  bol projekt na realizáciu odovzdaný na Oddelenie majetku, obstarávania  a investícií.  
OPR zabezpečilo dokumenty Vecné a finančné vyhodnotenie projektu.</t>
    </r>
  </si>
  <si>
    <t>Rekonštrukcia bežeckého oválu ZŠ Dudova</t>
  </si>
  <si>
    <t>Fond na podporu športu / Prvá výzva</t>
  </si>
  <si>
    <t>Nadácia SPP</t>
  </si>
  <si>
    <t xml:space="preserve">Vybavenie jedální ZŠ   R. 2021: opätovne podaných 7 projektov, ktoré neboli schválené v r. 2020 </t>
  </si>
  <si>
    <t xml:space="preserve">Vybavenie jedální ZŠ r. 2020: podaných 10 projektov na vybavenie jedální ZŠ, 3 schválené.                                                                                                                           </t>
  </si>
  <si>
    <t>apríl 2021</t>
  </si>
  <si>
    <t>COVID výzva</t>
  </si>
  <si>
    <t>Európsky fond regionálneho rozvoja</t>
  </si>
  <si>
    <t>jún 2022</t>
  </si>
  <si>
    <t>august 2021</t>
  </si>
  <si>
    <t>26.4.2021</t>
  </si>
  <si>
    <r>
      <rPr>
        <b/>
        <sz val="11"/>
        <color theme="1"/>
        <rFont val="Calibri"/>
        <family val="2"/>
        <charset val="238"/>
        <scheme val="minor"/>
      </rPr>
      <t>3 projekty schválené a zrealizované</t>
    </r>
    <r>
      <rPr>
        <sz val="11"/>
        <color theme="1"/>
        <rFont val="Calibri"/>
        <family val="2"/>
        <charset val="238"/>
        <scheme val="minor"/>
      </rPr>
      <t xml:space="preserve">
RIČ  podalo vyúčtovanie 15.3.  2021, 
ZŠ Budatínska schválená dotácia 5 000 Eur,  ZŠ Tupolevova 5 000 Eur, ZŠ Turnianska 4 868 Eur.</t>
    </r>
  </si>
  <si>
    <r>
      <rPr>
        <b/>
        <sz val="11"/>
        <color theme="1"/>
        <rFont val="Calibri"/>
        <family val="2"/>
        <charset val="238"/>
        <scheme val="minor"/>
      </rPr>
      <t>6.11.2018</t>
    </r>
    <r>
      <rPr>
        <sz val="11"/>
        <color theme="1"/>
        <rFont val="Calibri"/>
        <family val="2"/>
        <charset val="238"/>
        <scheme val="minor"/>
      </rPr>
      <t xml:space="preserve"> - podpísaná zmluva o poskytnutí dotácie zo ŠR prostredníctvom rozpočtu Ministerstva vnútra SR (č. 411/2018)</t>
    </r>
  </si>
  <si>
    <r>
      <t xml:space="preserve">Projekt ZREALIZOVANÝ, UKONČENÝ 
</t>
    </r>
    <r>
      <rPr>
        <sz val="11"/>
        <color theme="1"/>
        <rFont val="Calibri"/>
        <family val="2"/>
        <charset val="238"/>
        <scheme val="minor"/>
      </rPr>
      <t>Vzhľadom k situácii v rámci šírenia COVID 19  hlavný partner projektu (MČ Újbuda) podal na RO žiadosť o predĺženie realizácie projektu do 31.1.2021.
 15.4. bolo doplnené a zaslané vyúčtovanie projektu, správa z kontroly TSK zaslaná 19.4.2021.</t>
    </r>
  </si>
  <si>
    <t>1 projekt schválený na ŠJ pri ZŠ Gessayova</t>
  </si>
  <si>
    <t>jún 2021</t>
  </si>
  <si>
    <t>3. 5. 2021</t>
  </si>
  <si>
    <t>máj 2021</t>
  </si>
  <si>
    <t>Henkel Slovensko Seniorom 2021</t>
  </si>
  <si>
    <r>
      <t xml:space="preserve">Konečne spolu !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>Zámerom projektu je usporiadať príjemné popoludnie pre seniorov z denných centier  v prírode pri Malom Draždiaku.</t>
    </r>
  </si>
  <si>
    <t>odstúpenie od zmluvy, fin. prost. vrátené</t>
  </si>
  <si>
    <t>projekt  podaný (čaká na schválenie/zamietnutie)</t>
  </si>
  <si>
    <t>rok 2021</t>
  </si>
  <si>
    <t>OŽP</t>
  </si>
  <si>
    <t>Projekt ZAMIETNUTÝ</t>
  </si>
  <si>
    <t>(Za)zelenaj sa Petržalka - Jungmannova</t>
  </si>
  <si>
    <t>23.7.2021</t>
  </si>
  <si>
    <t>15.11.2021</t>
  </si>
  <si>
    <t>19.7.2021</t>
  </si>
  <si>
    <t>do 23.7.2021</t>
  </si>
  <si>
    <r>
      <rPr>
        <b/>
        <sz val="11"/>
        <color theme="1"/>
        <rFont val="Calibri"/>
        <family val="2"/>
        <charset val="238"/>
        <scheme val="minor"/>
      </rPr>
      <t>Vytvorenie integrovaného konceptu umožňujúceho nasadenie inovatívnych technológií a služieb pre nezávislý život seniorov vyžadujúcich zvláštnu opateru</t>
    </r>
    <r>
      <rPr>
        <sz val="11"/>
        <color theme="1"/>
        <rFont val="Calibri"/>
        <family val="2"/>
        <charset val="238"/>
        <scheme val="minor"/>
      </rPr>
      <t xml:space="preserve"> - NICE life Nadnárodný projekt, ktorý predložila mestská časť Bratislava-Petržalka ako vedúci partner v rámci vyhlásenej 3. výzvy Programu INTERREG Stredná Európa. </t>
    </r>
  </si>
  <si>
    <r>
      <t xml:space="preserve">Projekt PODANÝ
</t>
    </r>
    <r>
      <rPr>
        <sz val="11"/>
        <color theme="1"/>
        <rFont val="Calibri"/>
        <family val="2"/>
        <charset val="238"/>
        <scheme val="minor"/>
      </rPr>
      <t>03/2021 Predloženie žiadosti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</si>
  <si>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12/2021</t>
  </si>
  <si>
    <t xml:space="preserve">Projekt PODANÝ. Z dôvodu nedostatku alokovaných finančných prostriedkov neschválený.
</t>
  </si>
  <si>
    <t>Ukončený 6.8.2021</t>
  </si>
  <si>
    <t>Zodpovedný za realizáciu/aktuálny stav</t>
  </si>
  <si>
    <r>
      <t xml:space="preserve">Projekt SCHVÁLENÝ 
</t>
    </r>
    <r>
      <rPr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odovzdaný na realizáciu na OMOaI
Zmluva oboma zmluvnými stranami podpísaná. 
OPR zabezpečilo dokumenty Vecné a finančné vyhodnotenie projektu. 09/2021 OMOaI pripravuje podklady pre VO.</t>
    </r>
  </si>
  <si>
    <t>-</t>
  </si>
  <si>
    <t>Bratislavský samosprávny kraj - Individuálne dotácie</t>
  </si>
  <si>
    <r>
      <rPr>
        <b/>
        <sz val="11"/>
        <color theme="1"/>
        <rFont val="Calibri"/>
        <family val="2"/>
        <charset val="238"/>
        <scheme val="minor"/>
      </rPr>
      <t xml:space="preserve">PROJEKT SCHVÁLENÝ, REALIZUJE SA
- </t>
    </r>
    <r>
      <rPr>
        <sz val="11"/>
        <color theme="1"/>
        <rFont val="Calibri"/>
        <family val="2"/>
        <charset val="238"/>
        <scheme val="minor"/>
      </rPr>
      <t>Aktuálne RPR zabezpečuje doplnenie Žiadosti o overenie výdavkov č. 3 (Partner report 3) a doplnenie Žiadosti o overenie výdavkov č. 4 (Partner report 4) ako aj Joint progress reportu č. 4 (light report).</t>
    </r>
  </si>
  <si>
    <t>BSK  ID</t>
  </si>
  <si>
    <t>Projekt Lúky vďaky a spoznaj Draždiak</t>
  </si>
  <si>
    <t>RIČ, zrealizované - vyúčtované</t>
  </si>
  <si>
    <t>RIČ - zrealizované - vyúčtované</t>
  </si>
  <si>
    <t>31. 12. 2021</t>
  </si>
  <si>
    <t>31. 8. 2022</t>
  </si>
  <si>
    <t>OPR, OŠ</t>
  </si>
  <si>
    <t xml:space="preserve">MPaRV SR ako RO pre IROP Výzvu Zvýšenie kapacít infraštruktúry materských škôl. </t>
  </si>
  <si>
    <t>MV SR Výzva číslo V. P HaZZ 2019 na podporu zvýšenia ochrany pred požiarmi  výstavbou, rekonštrukciami a modernizáciami stavieb, nadobudnutie budov na účel hasičských zbrojníc.</t>
  </si>
  <si>
    <r>
      <t xml:space="preserve">31.12.2021                          </t>
    </r>
    <r>
      <rPr>
        <b/>
        <sz val="11"/>
        <color rgb="FFFF0000"/>
        <rFont val="Calibri"/>
        <family val="2"/>
        <charset val="238"/>
        <scheme val="minor"/>
      </rPr>
      <t>T: predĺžený do                                31. 12. 2022</t>
    </r>
  </si>
  <si>
    <t>Aktuálny stav čerpania NFP</t>
  </si>
  <si>
    <t>MKP Prehľad projektov</t>
  </si>
  <si>
    <t>Dátum podania</t>
  </si>
  <si>
    <t>Fond na podporu umenia                                                      Názov projektu</t>
  </si>
  <si>
    <t>Suma</t>
  </si>
  <si>
    <t xml:space="preserve">Stav žiadosti </t>
  </si>
  <si>
    <t>Stav vyúčtovani</t>
  </si>
  <si>
    <t>Kreativita potrebuje podnety - akvizícia fondu</t>
  </si>
  <si>
    <t>1.</t>
  </si>
  <si>
    <t>Porad.č.</t>
  </si>
  <si>
    <t>2.</t>
  </si>
  <si>
    <t>Petržalské súzvuky Ferka Urbánka 2021</t>
  </si>
  <si>
    <t>Schválená 03/2021</t>
  </si>
  <si>
    <t>Schválená 07/2021</t>
  </si>
  <si>
    <t>Vyúčtovaná</t>
  </si>
  <si>
    <t xml:space="preserve">3. </t>
  </si>
  <si>
    <t>Rekonštrukcia knižnice Vavilovova 26</t>
  </si>
  <si>
    <t>schválená 04/2021</t>
  </si>
  <si>
    <t xml:space="preserve">4. </t>
  </si>
  <si>
    <t>S novou knihou za príbehom a poslaním - akvizícia fondu</t>
  </si>
  <si>
    <t>schválená 12/2020</t>
  </si>
  <si>
    <t>5.</t>
  </si>
  <si>
    <t>Počúvadlo</t>
  </si>
  <si>
    <t>schválená 06/2020</t>
  </si>
  <si>
    <t>6.</t>
  </si>
  <si>
    <t>Prebuď sa s knihou 2020</t>
  </si>
  <si>
    <t>Schválená 06/2020</t>
  </si>
  <si>
    <t>7.</t>
  </si>
  <si>
    <t>Petržalské súzvuky Ferka Urbánka 2020</t>
  </si>
  <si>
    <t>BSK</t>
  </si>
  <si>
    <t>Taká bola Petržalka</t>
  </si>
  <si>
    <t>Schválená 05/2021</t>
  </si>
  <si>
    <t>KZP Prehľad projektov</t>
  </si>
  <si>
    <t>Fond na podporu umenia Tvoríme tradície - Petržalské komunitné remeselné trhy</t>
  </si>
  <si>
    <t xml:space="preserve">2. </t>
  </si>
  <si>
    <t>Dátum účinnosti zmluvy</t>
  </si>
  <si>
    <t>FPU Folklórne zrkadlenie -vystúpenia amatérskych a profesionálnych súborov z celého Slovenska</t>
  </si>
  <si>
    <t>3.</t>
  </si>
  <si>
    <t>Poskytovateľ  / Názov projektu</t>
  </si>
  <si>
    <t xml:space="preserve">MK SR             SENIORSKÁ VÝTVARNÁ JESEŇ </t>
  </si>
  <si>
    <t>MK SR    TO,ČO NÁS SPÁJA 2021</t>
  </si>
  <si>
    <t xml:space="preserve">5. </t>
  </si>
  <si>
    <t xml:space="preserve">Fond na podporu kultúry narodnostných menšín  Realizácia výstavy Som tu - Víkend židovskej kultúry </t>
  </si>
  <si>
    <t>Audiovizuálny fond „Modernizácia kina Lúky“ </t>
  </si>
  <si>
    <t>Audiovizuálny fond „Digitalizácia kina Lúky“ </t>
  </si>
  <si>
    <t>8.</t>
  </si>
  <si>
    <t>Ministerstvo kultúry SR "Ľahkosť a ladnosť na tanečnom parkete"</t>
  </si>
  <si>
    <t>Žiadosť o dotáciu na rok 2022 Envirofond: Zefektívnenie triedeného zberu komunálneho odpadu v MČ Bratislava-Petržalka</t>
  </si>
  <si>
    <t>1.4.2022</t>
  </si>
  <si>
    <t>VPS</t>
  </si>
  <si>
    <t>Výzva EF na podporu projektov na rozvoj odpadového a obehového hospodárstva z pohľadu odpadov. Činnosť C1</t>
  </si>
  <si>
    <t>Na výpise LV nie je MČ vlastníkom.</t>
  </si>
  <si>
    <t>Vypracoval RPR: Ing. Kyselová</t>
  </si>
  <si>
    <t>Obnova telocvične na ZŠ Turnianska</t>
  </si>
  <si>
    <t>31.12.2021 predĺžený termín do 06/2022</t>
  </si>
  <si>
    <t xml:space="preserve">Revitalizácia VDI Žehrianska  </t>
  </si>
  <si>
    <r>
      <t>OSV: podujatie sa konalo dňa</t>
    </r>
    <r>
      <rPr>
        <sz val="11"/>
        <rFont val="Calibri"/>
        <family val="2"/>
        <charset val="238"/>
        <scheme val="minor"/>
      </rPr>
      <t xml:space="preserve"> 7. 9. 2021 v Rančíku. Vyúčtovanie odovzdané.</t>
    </r>
  </si>
  <si>
    <t>Žiadosť podaná elektronicky, do podateľne 22.12.2021</t>
  </si>
  <si>
    <t>Aktualizácia: 29.12.2021</t>
  </si>
  <si>
    <t>žiadosť podaná elektronicky, do podateľne 29.11.2021</t>
  </si>
  <si>
    <t xml:space="preserve">Zvyšovanie existujúcich kapacít materských škôl Fedinova </t>
  </si>
  <si>
    <t>Obnova športového areálu na ZŠ Lachova pre verejnosť</t>
  </si>
  <si>
    <t>01.02.2022</t>
  </si>
  <si>
    <t>Podprogram 4 - grantový program hlavného mesta SR Bratislavy na rok 2022</t>
  </si>
  <si>
    <t xml:space="preserve">Fond na podporu  športu </t>
  </si>
  <si>
    <t>https://www.employment.gov.sk/sk/ministerstvo/poskytovanie-dotacii/poziadat-dotaciu/dotacia-podporu-plnenia-funkcii-rodiny.html</t>
  </si>
  <si>
    <t>05/2022</t>
  </si>
  <si>
    <r>
      <t xml:space="preserve">Žiadosť podaná, </t>
    </r>
    <r>
      <rPr>
        <sz val="10"/>
        <rFont val="Calibri"/>
        <family val="2"/>
        <charset val="238"/>
        <scheme val="minor"/>
      </rPr>
      <t>schválené 2 000 €.  Na základe pokynu p. Hrehorovej  sme oznámili mailom dňa 25. 11. 2021 BSK , že z dôvodu pretrvávajúcich technických problémov s podpisom zmlúv na ID BSK cez e-Slovensko sme zvážili následné termíny realizácie a vzhľadom aj na aktuálne vyhlásený núdzový stav a lockdown nebude  vhodné už zmluvy podpisovať, pretože by nebolo možné ukončenie realizácie projektov do 31. 12. 2021.</t>
    </r>
  </si>
  <si>
    <t>MŠ Slnečnice</t>
  </si>
  <si>
    <t xml:space="preserve">žiadost podaná 31. 1. 2022 </t>
  </si>
  <si>
    <t>IROP</t>
  </si>
  <si>
    <t>Výzva EF na podporu projektov zameraných na zlepšenie kvality ovzdušia. Činnosť A3</t>
  </si>
  <si>
    <t xml:space="preserve">RSM pripravuje podklady do žiadosti o VO na obidve schválené dotácie. </t>
  </si>
  <si>
    <r>
      <rPr>
        <b/>
        <sz val="11"/>
        <color theme="1"/>
        <rFont val="Calibri"/>
        <family val="2"/>
        <charset val="238"/>
        <scheme val="minor"/>
      </rPr>
      <t>Projekt PODANÝ</t>
    </r>
    <r>
      <rPr>
        <sz val="11"/>
        <color theme="1"/>
        <rFont val="Calibri"/>
        <family val="2"/>
        <charset val="238"/>
        <scheme val="minor"/>
      </rPr>
      <t xml:space="preserve"> 
15.12.2020 - Žiadosť o dotáciu PODANÁ. 
02/2021 - Výzva na doplnenie žiadosti.
02/2021 Žiadosť DOPLNENÁ. </t>
    </r>
  </si>
  <si>
    <t xml:space="preserve"> RPR: VO ukončené cez EKS. Podpísané zmluvy o dotácii, zverejnené, doručené na MPSVaR SR spolu so žiadosťou o posun termínu realizácie do 06/2022.                                                           SSS Petržalka informované, OSV má finančné prostriedky na realizáciu v rozpočte.</t>
  </si>
  <si>
    <t>do 31.12.2022 predĺžený termín</t>
  </si>
  <si>
    <t xml:space="preserve">RSM pripravuje  spoločné VO na obidve schválené dotácie. </t>
  </si>
  <si>
    <r>
      <t>Na základe pokynu p. Hrehorovej  sme oznámili BSK mailom dňa 25. 11. 2021 , že z dôvodu pretrvávajúcich technických problémov s podpisom zmlúv na ID BSK cez e-Slovensko sme zvážili následné termíny realizácie a vzhľadom aj na aktuálne vyhlásený núdzový stav a lockdown nebude vhodné už zmluvy podpisovať, pretože</t>
    </r>
    <r>
      <rPr>
        <sz val="10"/>
        <color rgb="FFFF0000"/>
        <rFont val="Calibri"/>
        <family val="2"/>
        <charset val="238"/>
        <scheme val="minor"/>
      </rPr>
      <t xml:space="preserve"> by nebolo možné ukončenie realizácie projektov do 31. 12. 2021.</t>
    </r>
  </si>
  <si>
    <r>
      <rPr>
        <b/>
        <sz val="10"/>
        <color theme="1"/>
        <rFont val="Calibri"/>
        <family val="2"/>
        <charset val="238"/>
        <scheme val="minor"/>
      </rPr>
      <t xml:space="preserve">Projekt ZAMIETNUTÝ
</t>
    </r>
    <r>
      <rPr>
        <sz val="10"/>
        <color theme="1"/>
        <rFont val="Calibri"/>
        <family val="2"/>
        <charset val="238"/>
        <scheme val="minor"/>
      </rPr>
      <t>06/2021 - Predloženie žiadosti
07/2021 - Vyhodnotenie</t>
    </r>
  </si>
  <si>
    <t>https://www.mirri.gov.sk/wp-content/uploads/2021/10/Vyzva-3_2021-final.pdf</t>
  </si>
  <si>
    <t>RIČ/MŠ odovzdaná do užívania 10. 1. 2022. Prebieha vyúčtovanie, záverečná ŽoP.</t>
  </si>
  <si>
    <t xml:space="preserve">11. januára 2022 sa Turnianska 10 oficiálne zaradila do siete petržalských materských škôl
</t>
  </si>
  <si>
    <r>
      <rPr>
        <b/>
        <sz val="10"/>
        <color theme="1"/>
        <rFont val="Calibri"/>
        <family val="2"/>
        <charset val="238"/>
        <scheme val="minor"/>
      </rPr>
      <t>Klimatické zmeny a Dunaj v pohraničnom regióne - Cezhraničná spolupráca miestnych samospráv a ZŠ</t>
    </r>
    <r>
      <rPr>
        <sz val="10"/>
        <color theme="1"/>
        <rFont val="Calibri"/>
        <family val="2"/>
        <charset val="238"/>
        <scheme val="minor"/>
      </rPr>
      <t xml:space="preserve"> - MČ Bratislava-Petržalka oslovila Miestna samospráva XI. obvodu hl. mesta Budapešť, Újbuda s ponukou na spoluprácu. Cieľ :zahrnúť tému „Vplyv zmeny klímy na pohraničný región Dunaja“ do školských programov a vyučovania na ZŠ v Újbude a v Petržalke s tým, že budú vyvinuté a testované metódy vzdelávania v spolupráci 6 učiteľov (3 HU a 3 SK) s účasťou 42 žiakov z 3 maďarských a 3 slovenských ZŠ. </t>
    </r>
  </si>
  <si>
    <t>SCHVÁLENÝCH 10 projektov.
Ukončenie realizácie, vyúčtovanie prebieha.</t>
  </si>
  <si>
    <r>
      <t xml:space="preserve">OPR zaslalo podklady na SO v 03/2021.
RPR  komunikuje so SO/RO, MČ nie je v pozícii žiadateľa ale </t>
    </r>
    <r>
      <rPr>
        <b/>
        <sz val="10"/>
        <rFont val="Calibri"/>
        <family val="2"/>
        <charset val="238"/>
        <scheme val="minor"/>
      </rPr>
      <t>iba užívateľa,</t>
    </r>
    <r>
      <rPr>
        <sz val="10"/>
        <rFont val="Calibri"/>
        <family val="2"/>
        <charset val="238"/>
        <scheme val="minor"/>
      </rPr>
      <t xml:space="preserve"> t. z. nemôže predložiť samostatnú žiadosť. </t>
    </r>
    <r>
      <rPr>
        <b/>
        <sz val="10"/>
        <rFont val="Calibri"/>
        <family val="2"/>
        <charset val="238"/>
        <scheme val="minor"/>
      </rPr>
      <t>SO aktuálne pripravuje návrh zmluvy pre MČ.</t>
    </r>
  </si>
  <si>
    <t xml:space="preserve">KS/zástupkyňa/zmluva nepodpísaná z dôvodu krátkeho termínu na realizáciu </t>
  </si>
  <si>
    <r>
      <t xml:space="preserve"> OŽP/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MČ nepodpísala zmluvu z dôvodu krátkeho termínu na realizáciu</t>
    </r>
  </si>
  <si>
    <t>6.12.2020     15.7. 2020</t>
  </si>
  <si>
    <t>05/2020                            09/2020</t>
  </si>
  <si>
    <r>
      <t>Národný projekt Pomáhajúce profesie I. v edukácii detí a žiakov</t>
    </r>
    <r>
      <rPr>
        <sz val="11"/>
        <rFont val="Calibri"/>
        <family val="2"/>
        <charset val="238"/>
        <scheme val="minor"/>
      </rPr>
      <t xml:space="preserve">         </t>
    </r>
    <r>
      <rPr>
        <b/>
        <sz val="11"/>
        <rFont val="Calibri"/>
        <family val="2"/>
        <charset val="238"/>
        <scheme val="minor"/>
      </rPr>
      <t xml:space="preserve">NP Pomáhajúce profesie  II.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Cieľom výzviev je vybrať podľa stanoveného kľúča pedagogických asistentov učiteľa alebo inkluzívny tím pre deti MŠ so zdravotným postihnutím.</t>
    </r>
  </si>
  <si>
    <r>
      <rPr>
        <sz val="11"/>
        <color theme="1"/>
        <rFont val="Calibri"/>
        <family val="2"/>
        <charset val="238"/>
        <scheme val="minor"/>
      </rPr>
      <t>Žiadosti schválené, podpísané zmluvy pre MŠ: Bulíkova, Iľjušinova, Strečnianska, Ševčenkova, Tupolevova, Turnianska, Vyšehradská, Šustekova, Pifflova, Holíčska.      Projekty v realizácii.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</si>
  <si>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RIČ: realizácia ukončená, prebieha fakturácia a vyúčtovanie.</t>
  </si>
  <si>
    <t>Žiadosť podaná elektronicky 31. 3. 2022</t>
  </si>
  <si>
    <r>
      <t xml:space="preserve">Aktívni petržalskí seniori: </t>
    </r>
    <r>
      <rPr>
        <sz val="10"/>
        <rFont val="Calibri"/>
        <family val="2"/>
        <charset val="238"/>
        <scheme val="minor"/>
      </rPr>
      <t xml:space="preserve">cieľ je získať pre seniorov na Osuského 8 športové pomôcky, miesto na sedenie vonku, kde môžu tráviť čas aj v prípade zhoršenia protipandemických podmienok, športovať. </t>
    </r>
  </si>
  <si>
    <r>
      <t xml:space="preserve">Športuj aj ty - "Športové leto v Petržalke s SPP"
</t>
    </r>
    <r>
      <rPr>
        <sz val="11"/>
        <rFont val="Calibri"/>
        <family val="2"/>
        <charset val="238"/>
        <scheme val="minor"/>
      </rPr>
      <t>Cieľ ponúknuť športové aktivity deťom a mládeži v mestskej časti na vonkajších športoviskách - basketbal, atletika.</t>
    </r>
  </si>
  <si>
    <r>
      <t>RSVP. MČ nemá pozemky vo výlučnom vlastníctve,</t>
    </r>
    <r>
      <rPr>
        <sz val="11"/>
        <rFont val="Calibri"/>
        <family val="2"/>
        <charset val="238"/>
        <scheme val="minor"/>
      </rPr>
      <t xml:space="preserve"> z uvedeného dôvodu  zmluva nebola EF podpísaná.</t>
    </r>
  </si>
  <si>
    <r>
      <t xml:space="preserve">RPR zabezpečilo podpísanie a zverejnenie zmúv, so žiadosťou na </t>
    </r>
    <r>
      <rPr>
        <b/>
        <sz val="11"/>
        <rFont val="Calibri"/>
        <family val="2"/>
        <charset val="238"/>
        <scheme val="minor"/>
      </rPr>
      <t xml:space="preserve">presun KV na rok 2022. </t>
    </r>
    <r>
      <rPr>
        <sz val="11"/>
        <rFont val="Calibri"/>
        <family val="2"/>
        <charset val="238"/>
        <scheme val="minor"/>
      </rPr>
      <t xml:space="preserve">02/2022 RIČ:  v procese prípravy PHZ a podkladov do žiadosti na RVO. 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</si>
  <si>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Projekt v REALIZÁCII </t>
    </r>
    <r>
      <rPr>
        <sz val="11"/>
        <rFont val="Calibri"/>
        <family val="2"/>
        <charset val="238"/>
        <scheme val="minor"/>
      </rPr>
      <t xml:space="preserve">RIČ: Boli uzatvorené Dodatok k Zmluve o spolupráci s hl.mestom, Dohoda o spoločnom VO, Plnomocenstvo, Návrh Zmluvy o dielo k 1. etape, Návrh Zmluvy o dielo k 2. etape.
Aktuálne prebieha proces prípravy Dohody o spoločnom VO (zverejnenie VO v 04-05/2022).
</t>
    </r>
  </si>
  <si>
    <t>Predĺženie termínu realizácie              do 31. 08. 2022</t>
  </si>
  <si>
    <t>RPR zabezpečuje administráciu zmluvy, RIČ - realizáciu projektu</t>
  </si>
  <si>
    <t>Projekt schválený/ukončený 09/2021</t>
  </si>
  <si>
    <t>01. 05. 2022</t>
  </si>
  <si>
    <r>
      <rPr>
        <b/>
        <sz val="11"/>
        <color theme="1"/>
        <rFont val="Calibri"/>
        <family val="2"/>
        <charset val="238"/>
        <scheme val="minor"/>
      </rPr>
      <t>Projekt SCHVÁLENÝ</t>
    </r>
    <r>
      <rPr>
        <sz val="11"/>
        <color theme="1"/>
        <rFont val="Calibri"/>
        <family val="2"/>
        <charset val="238"/>
        <scheme val="minor"/>
      </rPr>
      <t xml:space="preserve">
Z dôvodu, že MČ má iba v správe nehnuteľnosti VPS,  EF nezaslal zmluvu. </t>
    </r>
  </si>
  <si>
    <r>
      <t xml:space="preserve">Projekt SCHVÁLENÝ , zmluva o dotácii s MPSVaR SR uzatvorená, zverejnená.
VO ukončené cez EKS, podpísaná zmluva s dodávateľom.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</si>
  <si>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Projekt SCHVÁLENÝ
</t>
    </r>
    <r>
      <rPr>
        <sz val="11"/>
        <color theme="1"/>
        <rFont val="Calibri"/>
        <family val="2"/>
        <charset val="238"/>
        <scheme val="minor"/>
      </rPr>
      <t xml:space="preserve">03/2021 Predloženie žiadosti, 06/2021 schválenie žiadosti
06 - 07/2021, procesovanie podmienok a podkladov k zmluve
07/2021 Projekt odovzdaný na realizáciu na RIČ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</si>
  <si>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Zakúpenie motorového vozidla na rozvoz teplého jedla pre cca 50 -60 obyvateľov Petržalky. </t>
    </r>
    <r>
      <rPr>
        <sz val="11"/>
        <rFont val="Calibri"/>
        <family val="2"/>
        <charset val="238"/>
        <scheme val="minor"/>
      </rPr>
      <t xml:space="preserve"> Zakúpením nového motorového vozidla  SSS zvýši  kvalitu svojich sociálnych služieb a umožní ich  poskytovanie priamo do domácnosti klienta s prihliadnutím na ich individuálne potreby a umožní poskytovať sociálnu službu väčšiemu počtu klientov s rovnakým počtom pracovníkov. </t>
    </r>
  </si>
  <si>
    <r>
      <t xml:space="preserve">Rekonštrukcia budovy ZŠ Turnianska za účelom navýšenia kapacít MŠ - </t>
    </r>
    <r>
      <rPr>
        <sz val="11"/>
        <rFont val="Calibri"/>
        <family val="2"/>
        <charset val="238"/>
        <scheme val="minor"/>
      </rPr>
      <t xml:space="preserve">Predmetom projektu sú stavebno-technické úpravy existujúceho objektu ZŠ Turnianska 10, nevyužívaných priestorov jedného krídla na I. a II. nadzemnom podlaží. Časť objektu ZŠ bude upravená pre 4 triedy MŠ s prvkami inkluzívneho vzdelávania a tiež pôjde o stavebno-technické úpravy areálu ZŠ vybudovaním detského oploteného ihriska pre  MŠ. </t>
    </r>
  </si>
  <si>
    <t>03/2020</t>
  </si>
  <si>
    <r>
      <rPr>
        <b/>
        <sz val="11"/>
        <color theme="1"/>
        <rFont val="Calibri"/>
        <family val="2"/>
        <charset val="238"/>
        <scheme val="minor"/>
      </rPr>
      <t>30.4.2019</t>
    </r>
    <r>
      <rPr>
        <sz val="11"/>
        <color theme="1"/>
        <rFont val="Calibri"/>
        <family val="2"/>
        <charset val="238"/>
        <scheme val="minor"/>
      </rPr>
      <t xml:space="preserve"> -  ŽoNFP </t>
    </r>
  </si>
  <si>
    <r>
      <t>Obnova detského ihriska na Pečnianskej ulici</t>
    </r>
    <r>
      <rPr>
        <sz val="11"/>
        <rFont val="Calibri"/>
        <family val="2"/>
        <charset val="238"/>
        <scheme val="minor"/>
      </rPr>
      <t xml:space="preserve"> - Komplexná realizácia výstavby DI s certifikovanými hracími prvkami pre deti a mládež na náklady hl. mesta a z finančných prostriedkov poslaneckých priorít na r. 2019 na základe Zmluvy o spolupráci medzi MČ BA-Petržalka a hl. mestom SR Bratislava. </t>
    </r>
  </si>
  <si>
    <t xml:space="preserve">09/2021: RPR zaslal žiadosť na MF SR na schválenie posunu termínu realizácie do 31. 12. 2022.                                                                                           RIČ - stav k 14. 2. 2022: Dokončená úprava priestranstva, mobiliár bol osadený podľa projektu v štandarde. Zákazka je ukončená, podpísaná Zápisom o odovzdaní a prevzatí. 
</t>
  </si>
  <si>
    <t xml:space="preserve">Uznesenie  Vlády SR </t>
  </si>
  <si>
    <t>Žiadosť podaná 14. 11. 2021,  schválená.</t>
  </si>
  <si>
    <t>Projekt v príprave, pripravuje sa zakúpenie budovy do vlastníctva MČ.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</si>
</sst>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rgb="FF7F7F7F"/>
      </bottom>
      <diagonal/>
    </border>
  </borders>
  <cellStyleXfs count="4">
    <xf numFmtId="0" fontId="0" fillId="0" borderId="0"/>
    <xf numFmtId="0" fontId="3" fillId="5" borderId="11" applyNumberFormat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20">
    <xf numFmtId="0" fontId="0" fillId="0" borderId="0" xfId="0"/>
    <xf numFmtId="14" fontId="0" fillId="0" borderId="0" xfId="0" applyNumberFormat="1"/>
    <xf numFmtId="0" fontId="0" fillId="3" borderId="10" xfId="0" applyFill="1" applyBorder="1"/>
    <xf numFmtId="0" fontId="0" fillId="2" borderId="10" xfId="0" applyFill="1" applyBorder="1"/>
    <xf numFmtId="0" fontId="0" fillId="4" borderId="10" xfId="0" applyFill="1" applyBorder="1"/>
    <xf numFmtId="0" fontId="0" fillId="0" borderId="0" xfId="0" applyFont="1"/>
    <xf numFmtId="0" fontId="1" fillId="0" borderId="0" xfId="0" applyFont="1"/>
    <xf numFmtId="0" fontId="0" fillId="6" borderId="10" xfId="0" applyFill="1" applyBorder="1"/>
    <xf numFmtId="4" fontId="1" fillId="4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7" borderId="10" xfId="0" applyFill="1" applyBorder="1"/>
    <xf numFmtId="4" fontId="1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4" borderId="15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0" fillId="4" borderId="13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4" fillId="4" borderId="15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0" fillId="3" borderId="10" xfId="0" applyNumberFormat="1" applyFill="1" applyBorder="1"/>
    <xf numFmtId="4" fontId="0" fillId="7" borderId="15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0" fillId="8" borderId="7" xfId="0" applyFill="1" applyBorder="1"/>
    <xf numFmtId="0" fontId="0" fillId="8" borderId="8" xfId="0" applyFill="1" applyBorder="1"/>
    <xf numFmtId="14" fontId="0" fillId="8" borderId="8" xfId="0" applyNumberFormat="1" applyFill="1" applyBorder="1"/>
    <xf numFmtId="0" fontId="0" fillId="8" borderId="9" xfId="0" applyFill="1" applyBorder="1"/>
    <xf numFmtId="4" fontId="0" fillId="4" borderId="10" xfId="0" applyNumberFormat="1" applyFont="1" applyFill="1" applyBorder="1" applyAlignment="1">
      <alignment horizontal="center" vertical="center" wrapText="1"/>
    </xf>
    <xf numFmtId="0" fontId="0" fillId="7" borderId="0" xfId="0" applyFill="1"/>
    <xf numFmtId="14" fontId="1" fillId="4" borderId="21" xfId="0" applyNumberFormat="1" applyFont="1" applyFill="1" applyBorder="1" applyAlignment="1">
      <alignment horizontal="left" vertical="top" wrapText="1"/>
    </xf>
    <xf numFmtId="14" fontId="1" fillId="4" borderId="23" xfId="0" applyNumberFormat="1" applyFont="1" applyFill="1" applyBorder="1" applyAlignment="1">
      <alignment horizontal="left" vertical="top" wrapText="1"/>
    </xf>
    <xf numFmtId="49" fontId="1" fillId="4" borderId="21" xfId="0" applyNumberFormat="1" applyFont="1" applyFill="1" applyBorder="1" applyAlignment="1">
      <alignment horizontal="left" vertical="top" wrapText="1"/>
    </xf>
    <xf numFmtId="4" fontId="0" fillId="11" borderId="15" xfId="0" applyNumberFormat="1" applyFont="1" applyFill="1" applyBorder="1" applyAlignment="1">
      <alignment horizontal="center" vertical="center"/>
    </xf>
    <xf numFmtId="4" fontId="4" fillId="11" borderId="15" xfId="0" applyNumberFormat="1" applyFont="1" applyFill="1" applyBorder="1" applyAlignment="1">
      <alignment horizontal="center" vertical="center" wrapText="1"/>
    </xf>
    <xf numFmtId="4" fontId="0" fillId="11" borderId="13" xfId="0" applyNumberFormat="1" applyFont="1" applyFill="1" applyBorder="1" applyAlignment="1">
      <alignment horizontal="center" vertical="center" wrapText="1"/>
    </xf>
    <xf numFmtId="4" fontId="1" fillId="11" borderId="13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/>
    <xf numFmtId="0" fontId="0" fillId="0" borderId="8" xfId="0" applyBorder="1"/>
    <xf numFmtId="49" fontId="0" fillId="7" borderId="21" xfId="0" applyNumberFormat="1" applyFill="1" applyBorder="1" applyAlignment="1">
      <alignment horizontal="center" vertical="top" wrapText="1"/>
    </xf>
    <xf numFmtId="49" fontId="0" fillId="7" borderId="23" xfId="0" applyNumberFormat="1" applyFill="1" applyBorder="1" applyAlignment="1">
      <alignment horizontal="center" vertical="top" wrapText="1"/>
    </xf>
    <xf numFmtId="49" fontId="0" fillId="7" borderId="22" xfId="0" applyNumberFormat="1" applyFill="1" applyBorder="1" applyAlignment="1">
      <alignment horizontal="center" vertical="top" wrapText="1"/>
    </xf>
    <xf numFmtId="49" fontId="0" fillId="7" borderId="21" xfId="0" applyNumberFormat="1" applyFill="1" applyBorder="1" applyAlignment="1">
      <alignment horizontal="left" vertical="top" wrapText="1"/>
    </xf>
    <xf numFmtId="49" fontId="0" fillId="7" borderId="22" xfId="0" applyNumberFormat="1" applyFill="1" applyBorder="1" applyAlignment="1">
      <alignment horizontal="left" vertical="top" wrapText="1"/>
    </xf>
    <xf numFmtId="49" fontId="0" fillId="7" borderId="23" xfId="0" applyNumberFormat="1" applyFill="1" applyBorder="1" applyAlignment="1">
      <alignment horizontal="left" vertical="top" wrapText="1"/>
    </xf>
    <xf numFmtId="0" fontId="1" fillId="0" borderId="0" xfId="0" applyFont="1" applyFill="1"/>
    <xf numFmtId="4" fontId="2" fillId="4" borderId="7" xfId="0" applyNumberFormat="1" applyFont="1" applyFill="1" applyBorder="1" applyAlignment="1">
      <alignment horizontal="center" vertical="center" wrapText="1"/>
    </xf>
    <xf numFmtId="4" fontId="0" fillId="11" borderId="21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0" fillId="11" borderId="21" xfId="0" applyNumberFormat="1" applyFont="1" applyFill="1" applyBorder="1" applyAlignment="1">
      <alignment horizontal="center" vertical="center"/>
    </xf>
    <xf numFmtId="4" fontId="0" fillId="7" borderId="7" xfId="0" applyNumberFormat="1" applyFont="1" applyFill="1" applyBorder="1" applyAlignment="1">
      <alignment horizontal="center" vertical="center" wrapText="1"/>
    </xf>
    <xf numFmtId="4" fontId="0" fillId="3" borderId="7" xfId="0" applyNumberFormat="1" applyFont="1" applyFill="1" applyBorder="1" applyAlignment="1">
      <alignment horizontal="center" vertical="center" wrapText="1"/>
    </xf>
    <xf numFmtId="4" fontId="0" fillId="7" borderId="21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164" fontId="2" fillId="4" borderId="23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/>
    </xf>
    <xf numFmtId="164" fontId="1" fillId="11" borderId="9" xfId="0" applyNumberFormat="1" applyFont="1" applyFill="1" applyBorder="1" applyAlignment="1">
      <alignment horizontal="center" vertical="center"/>
    </xf>
    <xf numFmtId="164" fontId="1" fillId="4" borderId="23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center" vertical="center"/>
    </xf>
    <xf numFmtId="0" fontId="0" fillId="8" borderId="41" xfId="0" applyFill="1" applyBorder="1"/>
    <xf numFmtId="4" fontId="5" fillId="10" borderId="30" xfId="0" applyNumberFormat="1" applyFont="1" applyFill="1" applyBorder="1" applyAlignment="1">
      <alignment horizontal="center" vertical="center" wrapText="1"/>
    </xf>
    <xf numFmtId="4" fontId="5" fillId="10" borderId="29" xfId="0" applyNumberFormat="1" applyFont="1" applyFill="1" applyBorder="1" applyAlignment="1">
      <alignment horizontal="center" vertical="center" wrapText="1"/>
    </xf>
    <xf numFmtId="4" fontId="5" fillId="10" borderId="33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4" fontId="1" fillId="7" borderId="6" xfId="0" applyNumberFormat="1" applyFont="1" applyFill="1" applyBorder="1" applyAlignment="1">
      <alignment horizontal="center" vertical="center"/>
    </xf>
    <xf numFmtId="4" fontId="0" fillId="7" borderId="14" xfId="0" applyNumberFormat="1" applyFont="1" applyFill="1" applyBorder="1" applyAlignment="1">
      <alignment horizontal="center" vertical="center" wrapText="1"/>
    </xf>
    <xf numFmtId="4" fontId="4" fillId="7" borderId="14" xfId="0" applyNumberFormat="1" applyFont="1" applyFill="1" applyBorder="1" applyAlignment="1">
      <alignment horizontal="center" vertical="center" wrapText="1"/>
    </xf>
    <xf numFmtId="4" fontId="0" fillId="7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3" borderId="0" xfId="0" applyFill="1"/>
    <xf numFmtId="4" fontId="1" fillId="10" borderId="29" xfId="0" applyNumberFormat="1" applyFont="1" applyFill="1" applyBorder="1" applyAlignment="1">
      <alignment horizontal="center" vertical="center"/>
    </xf>
    <xf numFmtId="4" fontId="1" fillId="10" borderId="33" xfId="0" applyNumberFormat="1" applyFont="1" applyFill="1" applyBorder="1" applyAlignment="1">
      <alignment horizontal="center" vertical="center" wrapText="1"/>
    </xf>
    <xf numFmtId="4" fontId="5" fillId="10" borderId="42" xfId="0" applyNumberFormat="1" applyFont="1" applyFill="1" applyBorder="1" applyAlignment="1">
      <alignment vertical="center"/>
    </xf>
    <xf numFmtId="4" fontId="1" fillId="7" borderId="33" xfId="0" applyNumberFormat="1" applyFont="1" applyFill="1" applyBorder="1" applyAlignment="1">
      <alignment horizontal="center" vertical="center" wrapText="1"/>
    </xf>
    <xf numFmtId="4" fontId="1" fillId="7" borderId="29" xfId="0" applyNumberFormat="1" applyFont="1" applyFill="1" applyBorder="1" applyAlignment="1">
      <alignment horizontal="center" vertical="center" wrapText="1"/>
    </xf>
    <xf numFmtId="4" fontId="5" fillId="7" borderId="43" xfId="0" applyNumberFormat="1" applyFont="1" applyFill="1" applyBorder="1" applyAlignment="1">
      <alignment horizontal="center" vertical="center" wrapText="1"/>
    </xf>
    <xf numFmtId="4" fontId="0" fillId="7" borderId="10" xfId="0" applyNumberFormat="1" applyFont="1" applyFill="1" applyBorder="1" applyAlignment="1">
      <alignment horizontal="center" vertical="center"/>
    </xf>
    <xf numFmtId="4" fontId="0" fillId="7" borderId="0" xfId="0" applyNumberFormat="1" applyFont="1" applyFill="1" applyBorder="1" applyAlignment="1">
      <alignment horizontal="center" vertical="center"/>
    </xf>
    <xf numFmtId="4" fontId="1" fillId="7" borderId="31" xfId="0" applyNumberFormat="1" applyFont="1" applyFill="1" applyBorder="1" applyAlignment="1">
      <alignment horizontal="center" vertical="center"/>
    </xf>
    <xf numFmtId="0" fontId="0" fillId="12" borderId="10" xfId="0" applyFill="1" applyBorder="1"/>
    <xf numFmtId="4" fontId="5" fillId="3" borderId="39" xfId="0" applyNumberFormat="1" applyFont="1" applyFill="1" applyBorder="1" applyAlignment="1">
      <alignment horizontal="center" vertical="center" wrapText="1"/>
    </xf>
    <xf numFmtId="164" fontId="5" fillId="8" borderId="51" xfId="0" applyNumberFormat="1" applyFont="1" applyFill="1" applyBorder="1" applyAlignment="1">
      <alignment vertical="center"/>
    </xf>
    <xf numFmtId="4" fontId="5" fillId="8" borderId="28" xfId="0" applyNumberFormat="1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64" fontId="1" fillId="3" borderId="52" xfId="0" applyNumberFormat="1" applyFont="1" applyFill="1" applyBorder="1" applyAlignment="1">
      <alignment horizontal="center" vertical="center"/>
    </xf>
    <xf numFmtId="4" fontId="0" fillId="3" borderId="53" xfId="0" applyNumberFormat="1" applyFont="1" applyFill="1" applyBorder="1" applyAlignment="1">
      <alignment horizontal="center" vertical="center" wrapText="1"/>
    </xf>
    <xf numFmtId="4" fontId="4" fillId="3" borderId="53" xfId="0" applyNumberFormat="1" applyFont="1" applyFill="1" applyBorder="1" applyAlignment="1">
      <alignment horizontal="center" vertical="center" wrapText="1"/>
    </xf>
    <xf numFmtId="4" fontId="0" fillId="3" borderId="54" xfId="0" applyNumberFormat="1" applyFont="1" applyFill="1" applyBorder="1" applyAlignment="1">
      <alignment horizontal="center" vertical="center" wrapText="1"/>
    </xf>
    <xf numFmtId="164" fontId="1" fillId="3" borderId="55" xfId="0" applyNumberFormat="1" applyFont="1" applyFill="1" applyBorder="1" applyAlignment="1">
      <alignment horizontal="center" vertical="center"/>
    </xf>
    <xf numFmtId="4" fontId="0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0" fillId="3" borderId="56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 wrapText="1"/>
    </xf>
    <xf numFmtId="14" fontId="0" fillId="2" borderId="48" xfId="0" applyNumberFormat="1" applyFont="1" applyFill="1" applyBorder="1" applyAlignment="1">
      <alignment horizontal="center" vertical="center" wrapText="1"/>
    </xf>
    <xf numFmtId="14" fontId="0" fillId="2" borderId="49" xfId="0" applyNumberFormat="1" applyFont="1" applyFill="1" applyBorder="1" applyAlignment="1">
      <alignment horizontal="center" vertical="center" wrapText="1"/>
    </xf>
    <xf numFmtId="164" fontId="1" fillId="11" borderId="23" xfId="0" applyNumberFormat="1" applyFont="1" applyFill="1" applyBorder="1" applyAlignment="1">
      <alignment horizontal="center" vertical="center"/>
    </xf>
    <xf numFmtId="4" fontId="0" fillId="11" borderId="10" xfId="0" applyNumberFormat="1" applyFont="1" applyFill="1" applyBorder="1" applyAlignment="1">
      <alignment horizontal="center" vertical="center" wrapText="1"/>
    </xf>
    <xf numFmtId="4" fontId="4" fillId="11" borderId="10" xfId="0" applyNumberFormat="1" applyFont="1" applyFill="1" applyBorder="1" applyAlignment="1">
      <alignment horizontal="center" vertical="center" wrapText="1"/>
    </xf>
    <xf numFmtId="4" fontId="1" fillId="11" borderId="2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14" fontId="0" fillId="12" borderId="21" xfId="0" applyNumberFormat="1" applyFont="1" applyFill="1" applyBorder="1" applyAlignment="1">
      <alignment horizontal="center" vertical="center" wrapText="1"/>
    </xf>
    <xf numFmtId="14" fontId="0" fillId="12" borderId="23" xfId="0" applyNumberFormat="1" applyFont="1" applyFill="1" applyBorder="1" applyAlignment="1">
      <alignment horizontal="center" vertical="center" wrapText="1"/>
    </xf>
    <xf numFmtId="49" fontId="0" fillId="12" borderId="21" xfId="0" applyNumberFormat="1" applyFill="1" applyBorder="1" applyAlignment="1">
      <alignment horizontal="center" vertical="center" wrapText="1"/>
    </xf>
    <xf numFmtId="49" fontId="0" fillId="12" borderId="23" xfId="0" applyNumberFormat="1" applyFill="1" applyBorder="1" applyAlignment="1">
      <alignment horizontal="center" vertical="center" wrapText="1"/>
    </xf>
    <xf numFmtId="49" fontId="0" fillId="12" borderId="22" xfId="0" applyNumberFormat="1" applyFill="1" applyBorder="1" applyAlignment="1">
      <alignment horizontal="center" vertical="center" wrapText="1"/>
    </xf>
    <xf numFmtId="164" fontId="1" fillId="12" borderId="55" xfId="0" applyNumberFormat="1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4" fontId="4" fillId="12" borderId="10" xfId="0" applyNumberFormat="1" applyFont="1" applyFill="1" applyBorder="1" applyAlignment="1">
      <alignment horizontal="center" vertical="center" wrapText="1"/>
    </xf>
    <xf numFmtId="4" fontId="0" fillId="12" borderId="56" xfId="0" applyNumberFormat="1" applyFont="1" applyFill="1" applyBorder="1" applyAlignment="1">
      <alignment horizontal="center" vertical="center" wrapText="1"/>
    </xf>
    <xf numFmtId="4" fontId="5" fillId="12" borderId="29" xfId="0" applyNumberFormat="1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left" vertical="top" wrapText="1"/>
    </xf>
    <xf numFmtId="0" fontId="0" fillId="12" borderId="22" xfId="0" applyFill="1" applyBorder="1" applyAlignment="1">
      <alignment horizontal="left" vertical="top" wrapText="1"/>
    </xf>
    <xf numFmtId="0" fontId="0" fillId="12" borderId="23" xfId="0" applyFill="1" applyBorder="1" applyAlignment="1">
      <alignment horizontal="left" vertical="top" wrapText="1"/>
    </xf>
    <xf numFmtId="164" fontId="1" fillId="12" borderId="9" xfId="0" applyNumberFormat="1" applyFont="1" applyFill="1" applyBorder="1" applyAlignment="1">
      <alignment horizontal="center" vertical="center"/>
    </xf>
    <xf numFmtId="4" fontId="0" fillId="12" borderId="15" xfId="0" applyNumberFormat="1" applyFont="1" applyFill="1" applyBorder="1" applyAlignment="1">
      <alignment horizontal="center" vertical="center" wrapText="1"/>
    </xf>
    <xf numFmtId="4" fontId="4" fillId="12" borderId="15" xfId="0" applyNumberFormat="1" applyFont="1" applyFill="1" applyBorder="1" applyAlignment="1">
      <alignment horizontal="center" vertical="center" wrapText="1"/>
    </xf>
    <xf numFmtId="4" fontId="0" fillId="12" borderId="7" xfId="0" applyNumberFormat="1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top" wrapText="1"/>
    </xf>
    <xf numFmtId="14" fontId="0" fillId="4" borderId="48" xfId="0" applyNumberFormat="1" applyFont="1" applyFill="1" applyBorder="1" applyAlignment="1">
      <alignment horizontal="center" vertical="center" wrapText="1"/>
    </xf>
    <xf numFmtId="14" fontId="0" fillId="4" borderId="49" xfId="0" applyNumberFormat="1" applyFont="1" applyFill="1" applyBorder="1" applyAlignment="1">
      <alignment horizontal="center" vertical="center" wrapText="1"/>
    </xf>
    <xf numFmtId="164" fontId="1" fillId="4" borderId="57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 wrapText="1"/>
    </xf>
    <xf numFmtId="4" fontId="0" fillId="4" borderId="58" xfId="0" applyNumberFormat="1" applyFont="1" applyFill="1" applyBorder="1" applyAlignment="1">
      <alignment horizontal="center" vertical="center" wrapText="1"/>
    </xf>
    <xf numFmtId="4" fontId="5" fillId="4" borderId="39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4" fontId="5" fillId="4" borderId="33" xfId="0" applyNumberFormat="1" applyFont="1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56" xfId="0" applyNumberFormat="1" applyFont="1" applyFill="1" applyBorder="1" applyAlignment="1">
      <alignment horizontal="center" vertical="center" wrapText="1"/>
    </xf>
    <xf numFmtId="0" fontId="10" fillId="3" borderId="40" xfId="3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49" fontId="1" fillId="3" borderId="40" xfId="0" applyNumberFormat="1" applyFont="1" applyFill="1" applyBorder="1" applyAlignment="1">
      <alignment horizontal="center" vertical="top" wrapText="1"/>
    </xf>
    <xf numFmtId="49" fontId="1" fillId="3" borderId="41" xfId="0" applyNumberFormat="1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14" fontId="0" fillId="3" borderId="48" xfId="0" applyNumberFormat="1" applyFont="1" applyFill="1" applyBorder="1" applyAlignment="1">
      <alignment horizontal="center" vertical="center" wrapText="1"/>
    </xf>
    <xf numFmtId="14" fontId="0" fillId="3" borderId="49" xfId="0" applyNumberFormat="1" applyFont="1" applyFill="1" applyBorder="1" applyAlignment="1">
      <alignment horizontal="center" vertical="center" wrapText="1"/>
    </xf>
    <xf numFmtId="49" fontId="0" fillId="3" borderId="48" xfId="0" applyNumberFormat="1" applyFill="1" applyBorder="1" applyAlignment="1">
      <alignment horizontal="center" vertical="center" wrapText="1"/>
    </xf>
    <xf numFmtId="49" fontId="0" fillId="3" borderId="49" xfId="0" applyNumberFormat="1" applyFill="1" applyBorder="1" applyAlignment="1">
      <alignment horizontal="center" vertical="center" wrapText="1"/>
    </xf>
    <xf numFmtId="49" fontId="0" fillId="3" borderId="50" xfId="0" applyNumberFormat="1" applyFill="1" applyBorder="1" applyAlignment="1">
      <alignment horizontal="center" vertical="center" wrapText="1"/>
    </xf>
    <xf numFmtId="14" fontId="0" fillId="3" borderId="48" xfId="0" applyNumberFormat="1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11" fillId="4" borderId="4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49" fontId="0" fillId="0" borderId="40" xfId="0" applyNumberFormat="1" applyFont="1" applyFill="1" applyBorder="1" applyAlignment="1">
      <alignment horizontal="center" vertical="top" wrapText="1"/>
    </xf>
    <xf numFmtId="49" fontId="0" fillId="0" borderId="41" xfId="0" applyNumberFormat="1" applyFont="1" applyFill="1" applyBorder="1" applyAlignment="1">
      <alignment horizontal="center" vertical="top" wrapText="1"/>
    </xf>
    <xf numFmtId="49" fontId="0" fillId="2" borderId="48" xfId="0" applyNumberFormat="1" applyFill="1" applyBorder="1" applyAlignment="1">
      <alignment horizontal="center" vertical="center" wrapText="1"/>
    </xf>
    <xf numFmtId="49" fontId="0" fillId="2" borderId="50" xfId="0" applyNumberFormat="1" applyFill="1" applyBorder="1" applyAlignment="1">
      <alignment horizontal="center" vertical="center" wrapText="1"/>
    </xf>
    <xf numFmtId="49" fontId="0" fillId="2" borderId="49" xfId="0" applyNumberFormat="1" applyFill="1" applyBorder="1" applyAlignment="1">
      <alignment horizontal="center" vertical="center" wrapText="1"/>
    </xf>
    <xf numFmtId="14" fontId="0" fillId="0" borderId="48" xfId="0" applyNumberFormat="1" applyFill="1" applyBorder="1" applyAlignment="1">
      <alignment horizontal="center" vertical="center"/>
    </xf>
    <xf numFmtId="14" fontId="0" fillId="0" borderId="50" xfId="0" applyNumberFormat="1" applyFill="1" applyBorder="1" applyAlignment="1">
      <alignment horizontal="center" vertical="center"/>
    </xf>
    <xf numFmtId="14" fontId="0" fillId="0" borderId="49" xfId="0" applyNumberFormat="1" applyFill="1" applyBorder="1" applyAlignment="1">
      <alignment horizontal="center" vertical="center"/>
    </xf>
    <xf numFmtId="49" fontId="0" fillId="4" borderId="48" xfId="0" applyNumberFormat="1" applyFill="1" applyBorder="1" applyAlignment="1">
      <alignment horizontal="center" vertical="center" wrapText="1"/>
    </xf>
    <xf numFmtId="49" fontId="0" fillId="4" borderId="49" xfId="0" applyNumberForma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14" fontId="1" fillId="4" borderId="21" xfId="0" applyNumberFormat="1" applyFont="1" applyFill="1" applyBorder="1" applyAlignment="1">
      <alignment horizontal="left" vertical="top" wrapText="1"/>
    </xf>
    <xf numFmtId="14" fontId="1" fillId="4" borderId="23" xfId="0" applyNumberFormat="1" applyFont="1" applyFill="1" applyBorder="1" applyAlignment="1">
      <alignment horizontal="left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23" xfId="0" applyNumberFormat="1" applyFont="1" applyFill="1" applyBorder="1" applyAlignment="1">
      <alignment horizontal="center" vertical="top" wrapText="1"/>
    </xf>
    <xf numFmtId="49" fontId="2" fillId="4" borderId="7" xfId="1" applyNumberFormat="1" applyFont="1" applyFill="1" applyBorder="1" applyAlignment="1">
      <alignment horizontal="left" vertical="top"/>
    </xf>
    <xf numFmtId="49" fontId="2" fillId="4" borderId="9" xfId="1" applyNumberFormat="1" applyFont="1" applyFill="1" applyBorder="1" applyAlignment="1">
      <alignment horizontal="left" vertical="top"/>
    </xf>
    <xf numFmtId="49" fontId="1" fillId="4" borderId="21" xfId="0" applyNumberFormat="1" applyFont="1" applyFill="1" applyBorder="1" applyAlignment="1">
      <alignment horizontal="center" vertical="top" wrapText="1"/>
    </xf>
    <xf numFmtId="49" fontId="1" fillId="4" borderId="22" xfId="0" applyNumberFormat="1" applyFont="1" applyFill="1" applyBorder="1" applyAlignment="1">
      <alignment horizontal="center" vertical="top" wrapText="1"/>
    </xf>
    <xf numFmtId="49" fontId="1" fillId="4" borderId="23" xfId="0" applyNumberFormat="1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left" vertical="top"/>
    </xf>
    <xf numFmtId="49" fontId="1" fillId="4" borderId="22" xfId="0" applyNumberFormat="1" applyFont="1" applyFill="1" applyBorder="1" applyAlignment="1">
      <alignment horizontal="left" vertical="top"/>
    </xf>
    <xf numFmtId="0" fontId="11" fillId="3" borderId="40" xfId="0" applyFont="1" applyFill="1" applyBorder="1" applyAlignment="1">
      <alignment horizontal="center" vertical="top" wrapText="1"/>
    </xf>
    <xf numFmtId="0" fontId="0" fillId="11" borderId="21" xfId="0" applyFont="1" applyFill="1" applyBorder="1" applyAlignment="1">
      <alignment horizontal="left" vertical="top" wrapText="1"/>
    </xf>
    <xf numFmtId="0" fontId="0" fillId="11" borderId="22" xfId="0" applyFont="1" applyFill="1" applyBorder="1" applyAlignment="1">
      <alignment horizontal="left" vertical="top" wrapText="1"/>
    </xf>
    <xf numFmtId="0" fontId="0" fillId="11" borderId="23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14" fontId="0" fillId="11" borderId="21" xfId="0" applyNumberFormat="1" applyFill="1" applyBorder="1" applyAlignment="1">
      <alignment horizontal="left" vertical="top" wrapText="1"/>
    </xf>
    <xf numFmtId="14" fontId="0" fillId="11" borderId="23" xfId="0" applyNumberFormat="1" applyFill="1" applyBorder="1" applyAlignment="1">
      <alignment horizontal="left" vertical="top" wrapText="1"/>
    </xf>
    <xf numFmtId="14" fontId="0" fillId="11" borderId="21" xfId="0" applyNumberFormat="1" applyFont="1" applyFill="1" applyBorder="1" applyAlignment="1">
      <alignment horizontal="center" vertical="top" wrapText="1"/>
    </xf>
    <xf numFmtId="14" fontId="0" fillId="11" borderId="23" xfId="0" applyNumberFormat="1" applyFont="1" applyFill="1" applyBorder="1" applyAlignment="1">
      <alignment horizontal="center" vertical="top" wrapText="1"/>
    </xf>
    <xf numFmtId="14" fontId="0" fillId="4" borderId="21" xfId="0" applyNumberFormat="1" applyFont="1" applyFill="1" applyBorder="1" applyAlignment="1">
      <alignment horizontal="left" vertical="top" wrapText="1"/>
    </xf>
    <xf numFmtId="14" fontId="0" fillId="4" borderId="23" xfId="0" applyNumberFormat="1" applyFont="1" applyFill="1" applyBorder="1" applyAlignment="1">
      <alignment horizontal="left" vertical="top" wrapText="1"/>
    </xf>
    <xf numFmtId="49" fontId="0" fillId="4" borderId="21" xfId="0" applyNumberFormat="1" applyFill="1" applyBorder="1" applyAlignment="1">
      <alignment horizontal="center" vertical="top" wrapText="1"/>
    </xf>
    <xf numFmtId="49" fontId="0" fillId="4" borderId="23" xfId="0" applyNumberFormat="1" applyFill="1" applyBorder="1" applyAlignment="1">
      <alignment horizontal="center" vertical="top" wrapText="1"/>
    </xf>
    <xf numFmtId="0" fontId="2" fillId="11" borderId="21" xfId="0" applyFont="1" applyFill="1" applyBorder="1" applyAlignment="1">
      <alignment horizontal="left" vertical="top" wrapText="1"/>
    </xf>
    <xf numFmtId="0" fontId="2" fillId="11" borderId="22" xfId="0" applyFont="1" applyFill="1" applyBorder="1" applyAlignment="1">
      <alignment horizontal="left" vertical="top" wrapText="1"/>
    </xf>
    <xf numFmtId="0" fontId="2" fillId="11" borderId="23" xfId="0" applyFont="1" applyFill="1" applyBorder="1" applyAlignment="1">
      <alignment horizontal="left" vertical="top" wrapText="1"/>
    </xf>
    <xf numFmtId="14" fontId="0" fillId="11" borderId="22" xfId="0" applyNumberFormat="1" applyFont="1" applyFill="1" applyBorder="1" applyAlignment="1">
      <alignment horizontal="center" vertical="top" wrapText="1"/>
    </xf>
    <xf numFmtId="0" fontId="0" fillId="7" borderId="21" xfId="0" applyFont="1" applyFill="1" applyBorder="1" applyAlignment="1">
      <alignment horizontal="left" vertical="top" wrapText="1"/>
    </xf>
    <xf numFmtId="0" fontId="0" fillId="7" borderId="22" xfId="0" applyFont="1" applyFill="1" applyBorder="1" applyAlignment="1">
      <alignment horizontal="left" vertical="top" wrapText="1"/>
    </xf>
    <xf numFmtId="0" fontId="0" fillId="7" borderId="23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14" fontId="0" fillId="7" borderId="21" xfId="0" applyNumberFormat="1" applyFont="1" applyFill="1" applyBorder="1" applyAlignment="1">
      <alignment horizontal="left" vertical="top" wrapText="1"/>
    </xf>
    <xf numFmtId="14" fontId="0" fillId="7" borderId="23" xfId="0" applyNumberFormat="1" applyFont="1" applyFill="1" applyBorder="1" applyAlignment="1">
      <alignment horizontal="left" vertical="top" wrapText="1"/>
    </xf>
    <xf numFmtId="49" fontId="0" fillId="4" borderId="22" xfId="0" applyNumberForma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4" fillId="4" borderId="22" xfId="0" applyNumberFormat="1" applyFont="1" applyFill="1" applyBorder="1" applyAlignment="1">
      <alignment horizontal="center" vertical="top" wrapText="1"/>
    </xf>
    <xf numFmtId="14" fontId="0" fillId="4" borderId="40" xfId="0" applyNumberFormat="1" applyFont="1" applyFill="1" applyBorder="1" applyAlignment="1">
      <alignment horizontal="left" vertical="top" wrapText="1"/>
    </xf>
    <xf numFmtId="14" fontId="0" fillId="4" borderId="41" xfId="0" applyNumberFormat="1" applyFont="1" applyFill="1" applyBorder="1" applyAlignment="1">
      <alignment horizontal="left" vertical="top" wrapText="1"/>
    </xf>
    <xf numFmtId="14" fontId="1" fillId="4" borderId="40" xfId="0" applyNumberFormat="1" applyFont="1" applyFill="1" applyBorder="1" applyAlignment="1">
      <alignment horizontal="left" vertical="top" wrapText="1"/>
    </xf>
    <xf numFmtId="14" fontId="0" fillId="4" borderId="41" xfId="0" applyNumberForma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49" fontId="2" fillId="4" borderId="21" xfId="2" applyNumberFormat="1" applyFont="1" applyFill="1" applyBorder="1" applyAlignment="1">
      <alignment horizontal="center" vertical="top" wrapText="1"/>
    </xf>
    <xf numFmtId="49" fontId="2" fillId="4" borderId="23" xfId="2" applyNumberFormat="1" applyFont="1" applyFill="1" applyBorder="1" applyAlignment="1">
      <alignment horizontal="center" vertical="top" wrapText="1"/>
    </xf>
    <xf numFmtId="17" fontId="4" fillId="4" borderId="21" xfId="2" applyNumberFormat="1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4" borderId="23" xfId="2" applyFont="1" applyFill="1" applyBorder="1" applyAlignment="1">
      <alignment horizontal="left" vertical="top" wrapText="1"/>
    </xf>
    <xf numFmtId="49" fontId="2" fillId="4" borderId="21" xfId="2" applyNumberFormat="1" applyFont="1" applyFill="1" applyBorder="1" applyAlignment="1">
      <alignment horizontal="left" vertical="top"/>
    </xf>
    <xf numFmtId="49" fontId="2" fillId="4" borderId="22" xfId="2" applyNumberFormat="1" applyFont="1" applyFill="1" applyBorder="1" applyAlignment="1">
      <alignment horizontal="left" vertical="top"/>
    </xf>
    <xf numFmtId="49" fontId="1" fillId="4" borderId="21" xfId="0" applyNumberFormat="1" applyFont="1" applyFill="1" applyBorder="1" applyAlignment="1">
      <alignment horizontal="left" vertical="top" wrapText="1"/>
    </xf>
    <xf numFmtId="49" fontId="1" fillId="4" borderId="22" xfId="0" applyNumberFormat="1" applyFont="1" applyFill="1" applyBorder="1" applyAlignment="1">
      <alignment horizontal="left" vertical="top" wrapText="1"/>
    </xf>
    <xf numFmtId="49" fontId="2" fillId="4" borderId="21" xfId="0" applyNumberFormat="1" applyFont="1" applyFill="1" applyBorder="1" applyAlignment="1">
      <alignment horizontal="left" vertical="top" wrapText="1"/>
    </xf>
    <xf numFmtId="49" fontId="2" fillId="4" borderId="22" xfId="0" applyNumberFormat="1" applyFont="1" applyFill="1" applyBorder="1" applyAlignment="1">
      <alignment horizontal="left" vertical="top" wrapText="1"/>
    </xf>
    <xf numFmtId="49" fontId="2" fillId="4" borderId="23" xfId="0" applyNumberFormat="1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14" fontId="0" fillId="4" borderId="21" xfId="0" applyNumberFormat="1" applyFont="1" applyFill="1" applyBorder="1" applyAlignment="1" applyProtection="1">
      <alignment horizontal="left" vertical="top" wrapText="1"/>
      <protection locked="0"/>
    </xf>
    <xf numFmtId="14" fontId="0" fillId="4" borderId="23" xfId="0" applyNumberFormat="1" applyFont="1" applyFill="1" applyBorder="1" applyAlignment="1" applyProtection="1">
      <alignment horizontal="left" vertical="top" wrapText="1"/>
      <protection locked="0"/>
    </xf>
    <xf numFmtId="14" fontId="0" fillId="4" borderId="21" xfId="0" applyNumberFormat="1" applyFont="1" applyFill="1" applyBorder="1" applyAlignment="1" applyProtection="1">
      <alignment horizontal="center" vertical="top" wrapText="1"/>
      <protection locked="0"/>
    </xf>
    <xf numFmtId="14" fontId="0" fillId="4" borderId="23" xfId="0" applyNumberFormat="1" applyFont="1" applyFill="1" applyBorder="1" applyAlignment="1" applyProtection="1">
      <alignment horizontal="center" vertical="top" wrapText="1"/>
      <protection locked="0"/>
    </xf>
    <xf numFmtId="49" fontId="0" fillId="4" borderId="7" xfId="0" applyNumberFormat="1" applyFont="1" applyFill="1" applyBorder="1" applyAlignment="1">
      <alignment horizontal="left" vertical="top" wrapText="1"/>
    </xf>
    <xf numFmtId="49" fontId="0" fillId="4" borderId="9" xfId="0" applyNumberFormat="1" applyFont="1" applyFill="1" applyBorder="1" applyAlignment="1">
      <alignment horizontal="left" vertical="top" wrapText="1"/>
    </xf>
    <xf numFmtId="0" fontId="0" fillId="11" borderId="21" xfId="0" applyFill="1" applyBorder="1" applyAlignment="1">
      <alignment horizontal="left" vertical="top" wrapText="1"/>
    </xf>
    <xf numFmtId="0" fontId="0" fillId="11" borderId="22" xfId="0" applyFill="1" applyBorder="1" applyAlignment="1">
      <alignment horizontal="left" vertical="top" wrapText="1"/>
    </xf>
    <xf numFmtId="0" fontId="0" fillId="11" borderId="23" xfId="0" applyFill="1" applyBorder="1" applyAlignment="1">
      <alignment horizontal="left" vertical="top" wrapText="1"/>
    </xf>
    <xf numFmtId="14" fontId="0" fillId="11" borderId="21" xfId="0" applyNumberFormat="1" applyFont="1" applyFill="1" applyBorder="1" applyAlignment="1">
      <alignment horizontal="center" vertical="center" wrapText="1"/>
    </xf>
    <xf numFmtId="14" fontId="0" fillId="11" borderId="23" xfId="0" applyNumberFormat="1" applyFont="1" applyFill="1" applyBorder="1" applyAlignment="1">
      <alignment horizontal="center" vertical="center" wrapText="1"/>
    </xf>
    <xf numFmtId="49" fontId="0" fillId="11" borderId="21" xfId="0" applyNumberFormat="1" applyFill="1" applyBorder="1" applyAlignment="1">
      <alignment horizontal="center" vertical="center" wrapText="1"/>
    </xf>
    <xf numFmtId="49" fontId="0" fillId="11" borderId="23" xfId="0" applyNumberFormat="1" applyFill="1" applyBorder="1" applyAlignment="1">
      <alignment horizontal="center" vertical="center" wrapText="1"/>
    </xf>
    <xf numFmtId="49" fontId="0" fillId="11" borderId="22" xfId="0" applyNumberFormat="1" applyFill="1" applyBorder="1" applyAlignment="1">
      <alignment horizontal="center" vertical="center" wrapText="1"/>
    </xf>
    <xf numFmtId="49" fontId="1" fillId="11" borderId="40" xfId="0" applyNumberFormat="1" applyFont="1" applyFill="1" applyBorder="1" applyAlignment="1">
      <alignment horizontal="left" vertical="top" wrapText="1"/>
    </xf>
    <xf numFmtId="49" fontId="0" fillId="11" borderId="41" xfId="0" applyNumberForma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0" fontId="0" fillId="4" borderId="22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horizontal="left" vertical="top" wrapText="1"/>
    </xf>
    <xf numFmtId="14" fontId="1" fillId="4" borderId="41" xfId="0" applyNumberFormat="1" applyFont="1" applyFill="1" applyBorder="1" applyAlignment="1">
      <alignment horizontal="left" vertical="top" wrapText="1"/>
    </xf>
    <xf numFmtId="14" fontId="0" fillId="11" borderId="23" xfId="0" applyNumberFormat="1" applyFont="1" applyFill="1" applyBorder="1" applyAlignment="1">
      <alignment horizontal="left" vertical="top" wrapText="1"/>
    </xf>
    <xf numFmtId="14" fontId="0" fillId="11" borderId="21" xfId="0" applyNumberFormat="1" applyFont="1" applyFill="1" applyBorder="1" applyAlignment="1">
      <alignment horizontal="left" vertical="top" wrapText="1"/>
    </xf>
    <xf numFmtId="0" fontId="0" fillId="11" borderId="21" xfId="0" applyFont="1" applyFill="1" applyBorder="1" applyAlignment="1">
      <alignment horizontal="left" vertical="top"/>
    </xf>
    <xf numFmtId="0" fontId="0" fillId="11" borderId="22" xfId="0" applyFont="1" applyFill="1" applyBorder="1" applyAlignment="1">
      <alignment horizontal="left" vertical="top"/>
    </xf>
    <xf numFmtId="0" fontId="0" fillId="11" borderId="23" xfId="0" applyFont="1" applyFill="1" applyBorder="1" applyAlignment="1">
      <alignment horizontal="left" vertical="top"/>
    </xf>
    <xf numFmtId="14" fontId="0" fillId="3" borderId="21" xfId="0" applyNumberFormat="1" applyFont="1" applyFill="1" applyBorder="1" applyAlignment="1">
      <alignment horizontal="left" vertical="top" wrapText="1"/>
    </xf>
    <xf numFmtId="14" fontId="0" fillId="3" borderId="23" xfId="0" applyNumberFormat="1" applyFont="1" applyFill="1" applyBorder="1" applyAlignment="1">
      <alignment horizontal="left" vertical="top" wrapText="1"/>
    </xf>
    <xf numFmtId="14" fontId="0" fillId="3" borderId="21" xfId="0" applyNumberFormat="1" applyFill="1" applyBorder="1" applyAlignment="1">
      <alignment horizontal="left" vertical="top" wrapText="1"/>
    </xf>
    <xf numFmtId="14" fontId="1" fillId="4" borderId="21" xfId="0" applyNumberFormat="1" applyFont="1" applyFill="1" applyBorder="1" applyAlignment="1">
      <alignment horizontal="center" vertical="top" wrapText="1"/>
    </xf>
    <xf numFmtId="14" fontId="1" fillId="4" borderId="22" xfId="0" applyNumberFormat="1" applyFont="1" applyFill="1" applyBorder="1" applyAlignment="1">
      <alignment horizontal="center" vertical="top" wrapText="1"/>
    </xf>
    <xf numFmtId="14" fontId="1" fillId="4" borderId="23" xfId="0" applyNumberFormat="1" applyFont="1" applyFill="1" applyBorder="1" applyAlignment="1">
      <alignment horizontal="center" vertical="top" wrapText="1"/>
    </xf>
    <xf numFmtId="14" fontId="0" fillId="11" borderId="22" xfId="0" applyNumberFormat="1" applyFont="1" applyFill="1" applyBorder="1" applyAlignment="1">
      <alignment horizontal="left" vertical="top" wrapText="1"/>
    </xf>
    <xf numFmtId="14" fontId="0" fillId="11" borderId="40" xfId="0" applyNumberFormat="1" applyFill="1" applyBorder="1" applyAlignment="1">
      <alignment horizontal="left" vertical="top" wrapText="1"/>
    </xf>
    <xf numFmtId="14" fontId="0" fillId="11" borderId="41" xfId="0" applyNumberForma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14" fontId="0" fillId="4" borderId="22" xfId="0" applyNumberFormat="1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14" fontId="0" fillId="3" borderId="40" xfId="0" applyNumberFormat="1" applyFill="1" applyBorder="1" applyAlignment="1">
      <alignment horizontal="left" vertical="top" wrapText="1"/>
    </xf>
    <xf numFmtId="14" fontId="0" fillId="3" borderId="41" xfId="0" applyNumberFormat="1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 wrapText="1"/>
    </xf>
    <xf numFmtId="14" fontId="5" fillId="4" borderId="21" xfId="0" applyNumberFormat="1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left" vertical="top" wrapText="1"/>
    </xf>
    <xf numFmtId="0" fontId="0" fillId="4" borderId="40" xfId="0" applyFont="1" applyFill="1" applyBorder="1" applyAlignment="1">
      <alignment horizontal="left" vertical="top" wrapText="1"/>
    </xf>
    <xf numFmtId="0" fontId="0" fillId="4" borderId="41" xfId="0" applyFont="1" applyFill="1" applyBorder="1" applyAlignment="1">
      <alignment horizontal="left" vertical="top" wrapText="1"/>
    </xf>
    <xf numFmtId="0" fontId="9" fillId="4" borderId="40" xfId="2" applyFont="1" applyFill="1" applyBorder="1" applyAlignment="1">
      <alignment horizontal="left" vertical="top" wrapText="1"/>
    </xf>
    <xf numFmtId="0" fontId="9" fillId="4" borderId="41" xfId="2" applyFont="1" applyFill="1" applyBorder="1" applyAlignment="1">
      <alignment horizontal="left" vertical="top" wrapText="1"/>
    </xf>
    <xf numFmtId="14" fontId="0" fillId="3" borderId="22" xfId="0" applyNumberFormat="1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49" fontId="2" fillId="4" borderId="21" xfId="0" applyNumberFormat="1" applyFont="1" applyFill="1" applyBorder="1" applyAlignment="1" applyProtection="1">
      <alignment horizontal="left" vertical="top" wrapText="1"/>
      <protection locked="0"/>
    </xf>
    <xf numFmtId="49" fontId="2" fillId="4" borderId="22" xfId="0" applyNumberFormat="1" applyFont="1" applyFill="1" applyBorder="1" applyAlignment="1" applyProtection="1">
      <alignment horizontal="left" vertical="top" wrapText="1"/>
      <protection locked="0"/>
    </xf>
    <xf numFmtId="49" fontId="2" fillId="4" borderId="23" xfId="0" applyNumberFormat="1" applyFont="1" applyFill="1" applyBorder="1" applyAlignment="1" applyProtection="1">
      <alignment horizontal="left" vertical="top" wrapText="1"/>
      <protection locked="0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4" fontId="0" fillId="8" borderId="2" xfId="0" applyNumberFormat="1" applyFont="1" applyFill="1" applyBorder="1" applyAlignment="1">
      <alignment horizontal="center" vertical="center" wrapText="1"/>
    </xf>
    <xf numFmtId="4" fontId="0" fillId="8" borderId="24" xfId="0" applyNumberFormat="1" applyFont="1" applyFill="1" applyBorder="1" applyAlignment="1">
      <alignment horizontal="center" vertical="center" wrapText="1"/>
    </xf>
    <xf numFmtId="4" fontId="0" fillId="8" borderId="2" xfId="0" applyNumberFormat="1" applyFont="1" applyFill="1" applyBorder="1" applyAlignment="1">
      <alignment horizontal="center" vertical="center"/>
    </xf>
    <xf numFmtId="4" fontId="0" fillId="8" borderId="24" xfId="0" applyNumberFormat="1" applyFont="1" applyFill="1" applyBorder="1" applyAlignment="1">
      <alignment horizontal="center" vertical="center"/>
    </xf>
    <xf numFmtId="4" fontId="0" fillId="8" borderId="13" xfId="0" applyNumberFormat="1" applyFont="1" applyFill="1" applyBorder="1" applyAlignment="1">
      <alignment horizontal="center" vertical="center"/>
    </xf>
    <xf numFmtId="4" fontId="0" fillId="8" borderId="28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1" fillId="11" borderId="40" xfId="0" applyFont="1" applyFill="1" applyBorder="1" applyAlignment="1">
      <alignment horizontal="left" vertical="top" wrapText="1"/>
    </xf>
    <xf numFmtId="0" fontId="1" fillId="11" borderId="4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1" fillId="8" borderId="20" xfId="1" applyFont="1" applyFill="1" applyBorder="1" applyAlignment="1">
      <alignment horizontal="center" vertical="center" wrapText="1"/>
    </xf>
    <xf numFmtId="0" fontId="11" fillId="8" borderId="17" xfId="1" applyFont="1" applyFill="1" applyBorder="1" applyAlignment="1">
      <alignment horizontal="center" vertical="center" wrapText="1"/>
    </xf>
    <xf numFmtId="0" fontId="11" fillId="8" borderId="5" xfId="1" applyFont="1" applyFill="1" applyBorder="1" applyAlignment="1">
      <alignment horizontal="center" vertical="center" wrapText="1"/>
    </xf>
    <xf numFmtId="0" fontId="11" fillId="8" borderId="12" xfId="1" applyFont="1" applyFill="1" applyBorder="1" applyAlignment="1">
      <alignment horizontal="center" vertical="center" wrapText="1"/>
    </xf>
    <xf numFmtId="0" fontId="11" fillId="8" borderId="24" xfId="1" applyFont="1" applyFill="1" applyBorder="1" applyAlignment="1">
      <alignment horizontal="center" vertical="center" wrapText="1"/>
    </xf>
    <xf numFmtId="0" fontId="11" fillId="8" borderId="26" xfId="1" applyFont="1" applyFill="1" applyBorder="1" applyAlignment="1">
      <alignment horizontal="center" vertical="center" wrapText="1"/>
    </xf>
    <xf numFmtId="0" fontId="11" fillId="8" borderId="16" xfId="1" applyFont="1" applyFill="1" applyBorder="1" applyAlignment="1">
      <alignment horizontal="center" vertical="center" wrapText="1"/>
    </xf>
    <xf numFmtId="0" fontId="11" fillId="8" borderId="18" xfId="1" applyFont="1" applyFill="1" applyBorder="1" applyAlignment="1">
      <alignment horizontal="center" vertical="center" wrapText="1"/>
    </xf>
    <xf numFmtId="0" fontId="11" fillId="8" borderId="27" xfId="1" applyFont="1" applyFill="1" applyBorder="1" applyAlignment="1">
      <alignment horizontal="center" vertical="center" wrapText="1"/>
    </xf>
    <xf numFmtId="0" fontId="11" fillId="8" borderId="19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" fillId="8" borderId="59" xfId="1" applyFont="1" applyFill="1" applyBorder="1" applyAlignment="1">
      <alignment horizontal="right" wrapText="1"/>
    </xf>
    <xf numFmtId="0" fontId="1" fillId="8" borderId="60" xfId="1" applyFont="1" applyFill="1" applyBorder="1" applyAlignment="1">
      <alignment horizontal="right" wrapText="1"/>
    </xf>
    <xf numFmtId="0" fontId="1" fillId="8" borderId="61" xfId="1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14" fontId="1" fillId="4" borderId="2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11" borderId="21" xfId="0" applyFont="1" applyFill="1" applyBorder="1" applyAlignment="1">
      <alignment horizontal="left" vertical="top" wrapText="1"/>
    </xf>
    <xf numFmtId="0" fontId="11" fillId="11" borderId="21" xfId="0" applyFont="1" applyFill="1" applyBorder="1" applyAlignment="1">
      <alignment horizontal="left" vertical="top" wrapText="1"/>
    </xf>
    <xf numFmtId="17" fontId="0" fillId="11" borderId="21" xfId="0" applyNumberFormat="1" applyFont="1" applyFill="1" applyBorder="1" applyAlignment="1">
      <alignment horizontal="left" vertical="top" wrapText="1"/>
    </xf>
    <xf numFmtId="17" fontId="0" fillId="11" borderId="23" xfId="0" applyNumberFormat="1" applyFont="1" applyFill="1" applyBorder="1" applyAlignment="1">
      <alignment horizontal="left" vertical="top" wrapText="1"/>
    </xf>
    <xf numFmtId="17" fontId="0" fillId="4" borderId="2" xfId="0" applyNumberFormat="1" applyFont="1" applyFill="1" applyBorder="1" applyAlignment="1">
      <alignment horizontal="left" vertical="top" wrapText="1"/>
    </xf>
    <xf numFmtId="17" fontId="0" fillId="4" borderId="4" xfId="0" applyNumberFormat="1" applyFont="1" applyFill="1" applyBorder="1" applyAlignment="1">
      <alignment horizontal="left" vertical="top" wrapText="1"/>
    </xf>
    <xf numFmtId="14" fontId="1" fillId="11" borderId="21" xfId="0" applyNumberFormat="1" applyFont="1" applyFill="1" applyBorder="1" applyAlignment="1">
      <alignment horizontal="left" vertical="top" wrapText="1"/>
    </xf>
    <xf numFmtId="14" fontId="1" fillId="11" borderId="22" xfId="0" applyNumberFormat="1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" fillId="11" borderId="23" xfId="0" applyFont="1" applyFill="1" applyBorder="1" applyAlignment="1">
      <alignment horizontal="left" vertical="top" wrapText="1"/>
    </xf>
    <xf numFmtId="14" fontId="0" fillId="7" borderId="21" xfId="0" applyNumberFormat="1" applyFont="1" applyFill="1" applyBorder="1" applyAlignment="1">
      <alignment horizontal="center" vertical="center" wrapText="1"/>
    </xf>
    <xf numFmtId="14" fontId="0" fillId="7" borderId="23" xfId="0" applyNumberFormat="1" applyFont="1" applyFill="1" applyBorder="1" applyAlignment="1">
      <alignment horizontal="center" vertical="center" wrapText="1"/>
    </xf>
    <xf numFmtId="49" fontId="0" fillId="7" borderId="21" xfId="0" applyNumberFormat="1" applyFill="1" applyBorder="1" applyAlignment="1">
      <alignment horizontal="left" vertical="top" wrapText="1"/>
    </xf>
    <xf numFmtId="49" fontId="0" fillId="7" borderId="23" xfId="0" applyNumberFormat="1" applyFill="1" applyBorder="1" applyAlignment="1">
      <alignment horizontal="left" vertical="top" wrapText="1"/>
    </xf>
    <xf numFmtId="0" fontId="0" fillId="7" borderId="21" xfId="0" applyFill="1" applyBorder="1" applyAlignment="1">
      <alignment horizontal="left" vertical="top" wrapText="1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 wrapText="1"/>
    </xf>
    <xf numFmtId="49" fontId="0" fillId="7" borderId="22" xfId="0" applyNumberFormat="1" applyFill="1" applyBorder="1" applyAlignment="1">
      <alignment horizontal="left" vertical="top" wrapText="1"/>
    </xf>
    <xf numFmtId="14" fontId="0" fillId="7" borderId="21" xfId="0" applyNumberFormat="1" applyFill="1" applyBorder="1" applyAlignment="1">
      <alignment horizontal="left" vertical="top" wrapText="1"/>
    </xf>
    <xf numFmtId="14" fontId="0" fillId="7" borderId="22" xfId="0" applyNumberFormat="1" applyFont="1" applyFill="1" applyBorder="1" applyAlignment="1">
      <alignment horizontal="left" vertical="top" wrapText="1"/>
    </xf>
    <xf numFmtId="14" fontId="0" fillId="7" borderId="40" xfId="0" applyNumberFormat="1" applyFill="1" applyBorder="1" applyAlignment="1">
      <alignment horizontal="left" vertical="top" wrapText="1"/>
    </xf>
    <xf numFmtId="14" fontId="0" fillId="7" borderId="41" xfId="0" applyNumberFormat="1" applyFont="1" applyFill="1" applyBorder="1" applyAlignment="1">
      <alignment horizontal="left" vertical="top" wrapText="1"/>
    </xf>
    <xf numFmtId="0" fontId="0" fillId="11" borderId="40" xfId="0" applyFont="1" applyFill="1" applyBorder="1" applyAlignment="1">
      <alignment horizontal="center" vertical="top" wrapText="1"/>
    </xf>
    <xf numFmtId="0" fontId="0" fillId="11" borderId="23" xfId="0" applyFont="1" applyFill="1" applyBorder="1" applyAlignment="1">
      <alignment horizontal="center" vertical="top" wrapText="1"/>
    </xf>
    <xf numFmtId="0" fontId="0" fillId="11" borderId="40" xfId="0" applyFill="1" applyBorder="1" applyAlignment="1">
      <alignment horizontal="left" vertical="top" wrapText="1"/>
    </xf>
    <xf numFmtId="14" fontId="0" fillId="7" borderId="21" xfId="0" applyNumberFormat="1" applyFont="1" applyFill="1" applyBorder="1" applyAlignment="1">
      <alignment horizontal="center" vertical="top" wrapText="1"/>
    </xf>
    <xf numFmtId="14" fontId="0" fillId="7" borderId="22" xfId="0" applyNumberFormat="1" applyFont="1" applyFill="1" applyBorder="1" applyAlignment="1">
      <alignment horizontal="center" vertical="top" wrapText="1"/>
    </xf>
    <xf numFmtId="49" fontId="0" fillId="11" borderId="21" xfId="0" applyNumberFormat="1" applyFill="1" applyBorder="1" applyAlignment="1">
      <alignment horizontal="left" vertical="top" wrapText="1"/>
    </xf>
    <xf numFmtId="49" fontId="0" fillId="11" borderId="23" xfId="0" applyNumberFormat="1" applyFill="1" applyBorder="1" applyAlignment="1">
      <alignment horizontal="left" vertical="top" wrapText="1"/>
    </xf>
    <xf numFmtId="14" fontId="1" fillId="11" borderId="40" xfId="0" applyNumberFormat="1" applyFont="1" applyFill="1" applyBorder="1" applyAlignment="1">
      <alignment horizontal="left" vertical="top" wrapText="1"/>
    </xf>
    <xf numFmtId="14" fontId="0" fillId="3" borderId="21" xfId="0" applyNumberFormat="1" applyFont="1" applyFill="1" applyBorder="1" applyAlignment="1">
      <alignment horizontal="center" vertical="center" wrapText="1"/>
    </xf>
    <xf numFmtId="14" fontId="0" fillId="3" borderId="23" xfId="0" applyNumberFormat="1" applyFont="1" applyFill="1" applyBorder="1" applyAlignment="1">
      <alignment horizontal="center" vertical="center" wrapText="1"/>
    </xf>
    <xf numFmtId="49" fontId="0" fillId="3" borderId="21" xfId="0" applyNumberFormat="1" applyFill="1" applyBorder="1" applyAlignment="1">
      <alignment horizontal="left" vertical="top" wrapText="1"/>
    </xf>
    <xf numFmtId="49" fontId="0" fillId="3" borderId="23" xfId="0" applyNumberFormat="1" applyFill="1" applyBorder="1" applyAlignment="1">
      <alignment horizontal="left" vertical="top" wrapText="1"/>
    </xf>
    <xf numFmtId="49" fontId="0" fillId="3" borderId="21" xfId="0" applyNumberFormat="1" applyFill="1" applyBorder="1" applyAlignment="1">
      <alignment horizontal="center" vertical="top" wrapText="1"/>
    </xf>
    <xf numFmtId="49" fontId="0" fillId="3" borderId="22" xfId="0" applyNumberFormat="1" applyFill="1" applyBorder="1" applyAlignment="1">
      <alignment horizontal="center" vertical="top" wrapText="1"/>
    </xf>
    <xf numFmtId="49" fontId="0" fillId="3" borderId="23" xfId="0" applyNumberFormat="1" applyFill="1" applyBorder="1" applyAlignment="1">
      <alignment horizontal="center" vertical="top" wrapText="1"/>
    </xf>
    <xf numFmtId="49" fontId="0" fillId="3" borderId="22" xfId="0" applyNumberFormat="1" applyFill="1" applyBorder="1" applyAlignment="1">
      <alignment horizontal="left" vertical="top" wrapText="1"/>
    </xf>
    <xf numFmtId="14" fontId="1" fillId="3" borderId="40" xfId="0" applyNumberFormat="1" applyFont="1" applyFill="1" applyBorder="1" applyAlignment="1">
      <alignment horizontal="left" vertical="top" wrapText="1"/>
    </xf>
    <xf numFmtId="14" fontId="1" fillId="3" borderId="41" xfId="0" applyNumberFormat="1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49" fontId="0" fillId="7" borderId="21" xfId="0" applyNumberFormat="1" applyFill="1" applyBorder="1" applyAlignment="1">
      <alignment horizontal="center" vertical="top" wrapText="1"/>
    </xf>
    <xf numFmtId="49" fontId="0" fillId="7" borderId="22" xfId="0" applyNumberFormat="1" applyFill="1" applyBorder="1" applyAlignment="1">
      <alignment horizontal="center" vertical="top" wrapText="1"/>
    </xf>
    <xf numFmtId="14" fontId="1" fillId="7" borderId="40" xfId="0" applyNumberFormat="1" applyFont="1" applyFill="1" applyBorder="1" applyAlignment="1">
      <alignment horizontal="left" vertical="top" wrapText="1"/>
    </xf>
    <xf numFmtId="14" fontId="1" fillId="7" borderId="41" xfId="0" applyNumberFormat="1" applyFont="1" applyFill="1" applyBorder="1" applyAlignment="1">
      <alignment horizontal="left" vertical="top" wrapText="1"/>
    </xf>
    <xf numFmtId="0" fontId="15" fillId="12" borderId="21" xfId="0" applyFont="1" applyFill="1" applyBorder="1" applyAlignment="1">
      <alignment horizontal="left" vertical="top" wrapText="1"/>
    </xf>
    <xf numFmtId="0" fontId="2" fillId="12" borderId="22" xfId="0" applyFont="1" applyFill="1" applyBorder="1" applyAlignment="1">
      <alignment horizontal="left" vertical="top" wrapText="1"/>
    </xf>
    <xf numFmtId="0" fontId="2" fillId="12" borderId="23" xfId="0" applyFont="1" applyFill="1" applyBorder="1" applyAlignment="1">
      <alignment horizontal="left" vertical="top" wrapText="1"/>
    </xf>
    <xf numFmtId="0" fontId="0" fillId="12" borderId="40" xfId="0" applyFill="1" applyBorder="1" applyAlignment="1">
      <alignment horizontal="left" vertical="top" wrapText="1"/>
    </xf>
    <xf numFmtId="0" fontId="0" fillId="12" borderId="23" xfId="0" applyFill="1" applyBorder="1" applyAlignment="1">
      <alignment horizontal="left" vertical="top" wrapText="1"/>
    </xf>
    <xf numFmtId="0" fontId="0" fillId="12" borderId="21" xfId="0" applyFill="1" applyBorder="1" applyAlignment="1">
      <alignment horizontal="left" vertical="top" wrapText="1"/>
    </xf>
    <xf numFmtId="0" fontId="0" fillId="12" borderId="22" xfId="0" applyFill="1" applyBorder="1" applyAlignment="1">
      <alignment horizontal="left" vertical="top" wrapText="1"/>
    </xf>
    <xf numFmtId="49" fontId="14" fillId="12" borderId="40" xfId="0" applyNumberFormat="1" applyFont="1" applyFill="1" applyBorder="1" applyAlignment="1">
      <alignment horizontal="center" vertical="top" wrapText="1"/>
    </xf>
    <xf numFmtId="49" fontId="1" fillId="12" borderId="41" xfId="0" applyNumberFormat="1" applyFont="1" applyFill="1" applyBorder="1" applyAlignment="1">
      <alignment horizontal="center" vertical="top" wrapText="1"/>
    </xf>
    <xf numFmtId="49" fontId="0" fillId="12" borderId="21" xfId="0" applyNumberFormat="1" applyFill="1" applyBorder="1" applyAlignment="1">
      <alignment horizontal="center" vertical="center" wrapText="1"/>
    </xf>
    <xf numFmtId="49" fontId="0" fillId="12" borderId="22" xfId="0" applyNumberFormat="1" applyFill="1" applyBorder="1" applyAlignment="1">
      <alignment horizontal="center" vertical="center" wrapText="1"/>
    </xf>
    <xf numFmtId="49" fontId="0" fillId="12" borderId="41" xfId="0" applyNumberFormat="1" applyFill="1" applyBorder="1" applyAlignment="1">
      <alignment horizontal="center" vertical="center" wrapText="1"/>
    </xf>
    <xf numFmtId="14" fontId="0" fillId="7" borderId="2" xfId="0" applyNumberFormat="1" applyFont="1" applyFill="1" applyBorder="1" applyAlignment="1">
      <alignment horizontal="center" vertical="center" wrapText="1"/>
    </xf>
    <xf numFmtId="14" fontId="0" fillId="7" borderId="4" xfId="0" applyNumberFormat="1" applyFont="1" applyFill="1" applyBorder="1" applyAlignment="1">
      <alignment horizontal="center" vertical="center" wrapText="1"/>
    </xf>
    <xf numFmtId="49" fontId="0" fillId="7" borderId="2" xfId="0" applyNumberFormat="1" applyFill="1" applyBorder="1" applyAlignment="1">
      <alignment horizontal="left" vertical="center" wrapText="1"/>
    </xf>
    <xf numFmtId="49" fontId="0" fillId="7" borderId="4" xfId="0" applyNumberFormat="1" applyFill="1" applyBorder="1" applyAlignment="1">
      <alignment horizontal="left" vertical="center" wrapText="1"/>
    </xf>
    <xf numFmtId="49" fontId="0" fillId="7" borderId="2" xfId="0" applyNumberFormat="1" applyFill="1" applyBorder="1" applyAlignment="1">
      <alignment horizontal="center" vertical="center" wrapText="1"/>
    </xf>
    <xf numFmtId="49" fontId="0" fillId="7" borderId="4" xfId="0" applyNumberFormat="1" applyFill="1" applyBorder="1" applyAlignment="1">
      <alignment horizontal="center" vertical="center" wrapText="1"/>
    </xf>
    <xf numFmtId="49" fontId="0" fillId="7" borderId="3" xfId="0" applyNumberFormat="1" applyFill="1" applyBorder="1" applyAlignment="1">
      <alignment horizontal="center" vertical="center" wrapText="1"/>
    </xf>
    <xf numFmtId="49" fontId="16" fillId="7" borderId="40" xfId="0" applyNumberFormat="1" applyFont="1" applyFill="1" applyBorder="1" applyAlignment="1">
      <alignment horizontal="left" vertical="top" wrapText="1"/>
    </xf>
    <xf numFmtId="49" fontId="1" fillId="7" borderId="41" xfId="0" applyNumberFormat="1" applyFont="1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2" fillId="12" borderId="21" xfId="0" applyFont="1" applyFill="1" applyBorder="1" applyAlignment="1">
      <alignment horizontal="left" vertical="top" wrapText="1"/>
    </xf>
    <xf numFmtId="14" fontId="0" fillId="12" borderId="21" xfId="0" applyNumberFormat="1" applyFont="1" applyFill="1" applyBorder="1" applyAlignment="1">
      <alignment horizontal="center" vertical="center" wrapText="1"/>
    </xf>
    <xf numFmtId="14" fontId="0" fillId="12" borderId="23" xfId="0" applyNumberFormat="1" applyFont="1" applyFill="1" applyBorder="1" applyAlignment="1">
      <alignment horizontal="center" vertical="center" wrapText="1"/>
    </xf>
    <xf numFmtId="49" fontId="0" fillId="12" borderId="23" xfId="0" applyNumberForma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49" fontId="0" fillId="4" borderId="40" xfId="0" applyNumberFormat="1" applyFont="1" applyFill="1" applyBorder="1" applyAlignment="1">
      <alignment horizontal="center" vertical="top" wrapText="1"/>
    </xf>
    <xf numFmtId="49" fontId="0" fillId="4" borderId="41" xfId="0" applyNumberFormat="1" applyFont="1" applyFill="1" applyBorder="1" applyAlignment="1">
      <alignment horizontal="center" vertical="top" wrapText="1"/>
    </xf>
    <xf numFmtId="0" fontId="0" fillId="4" borderId="48" xfId="0" applyFill="1" applyBorder="1" applyAlignment="1">
      <alignment horizontal="center" vertical="top" wrapText="1"/>
    </xf>
    <xf numFmtId="0" fontId="0" fillId="4" borderId="49" xfId="0" applyFill="1" applyBorder="1" applyAlignment="1">
      <alignment horizontal="center" vertical="top" wrapText="1"/>
    </xf>
    <xf numFmtId="49" fontId="0" fillId="4" borderId="50" xfId="0" applyNumberFormat="1" applyFill="1" applyBorder="1" applyAlignment="1">
      <alignment horizontal="center" vertical="center" wrapText="1"/>
    </xf>
    <xf numFmtId="14" fontId="0" fillId="4" borderId="48" xfId="0" applyNumberFormat="1" applyFill="1" applyBorder="1" applyAlignment="1">
      <alignment horizontal="center" vertical="center"/>
    </xf>
    <xf numFmtId="14" fontId="0" fillId="4" borderId="50" xfId="0" applyNumberFormat="1" applyFill="1" applyBorder="1" applyAlignment="1">
      <alignment horizontal="center" vertical="center"/>
    </xf>
    <xf numFmtId="14" fontId="0" fillId="4" borderId="49" xfId="0" applyNumberFormat="1" applyFill="1" applyBorder="1" applyAlignment="1">
      <alignment horizontal="center" vertical="center"/>
    </xf>
    <xf numFmtId="49" fontId="11" fillId="12" borderId="40" xfId="0" applyNumberFormat="1" applyFont="1" applyFill="1" applyBorder="1" applyAlignment="1">
      <alignment horizontal="left" vertical="top" wrapText="1"/>
    </xf>
    <xf numFmtId="49" fontId="1" fillId="12" borderId="4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9" xfId="0" applyBorder="1" applyAlignment="1">
      <alignment horizontal="left"/>
    </xf>
    <xf numFmtId="3" fontId="0" fillId="0" borderId="47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4" fontId="0" fillId="0" borderId="44" xfId="0" applyNumberForma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</cellXfs>
  <cellStyles count="4">
    <cellStyle name="Hypertextové prepojenie" xfId="3" builtinId="8"/>
    <cellStyle name="Normálna" xfId="0" builtinId="0"/>
    <cellStyle name="Vstup" xfId="1" builtinId="20"/>
    <cellStyle name="Zlá" xfId="2" builtinId="27"/>
  </cellStyles>
  <dxfs count="0"/>
  <tableStyles count="0" defaultTableStyle="TableStyleMedium2" defaultPivotStyle="PivotStyleLight16"/>
  <colors>
    <mruColors>
      <color rgb="FF99FFCC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rri.gov.sk/wp-content/uploads/2021/10/Vyzva-3_2021-final.pdf" TargetMode="External"/><Relationship Id="rId1" Type="http://schemas.openxmlformats.org/officeDocument/2006/relationships/hyperlink" Target="https://www.employment.gov.sk/sk/ministerstvo/poskytovanie-dotacii/poziadat-dotaciu/dotacia-podporu-plnenia-funkcii-rodiny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K59"/>
  <sheetViews>
    <sheetView tabSelected="1" zoomScale="110" zoomScaleNormal="110" workbookViewId="0">
      <pane xSplit="7" ySplit="4" topLeftCell="T29" activePane="bottomRight" state="frozen"/>
      <selection activeCell="AB7" sqref="AB7:AE7"/>
      <selection pane="topRight" activeCell="AB7" sqref="AB7:AE7"/>
      <selection pane="bottomLeft" activeCell="AB7" sqref="AB7:AE7"/>
      <selection pane="bottomRight" activeCell="V33" sqref="V33"/>
    </sheetView>
  </sheetViews>
  <sheetFormatPr defaultRowHeight="14.4" x14ac:dyDescent="0.3"/>
  <cols>
    <col min="2" max="2" width="10.109375" bestFit="1" customWidth="1"/>
    <col min="4" max="4" width="9.109375" customWidth="1"/>
    <col min="6" max="6" width="7.88671875" customWidth="1"/>
    <col min="7" max="7" width="10.109375" hidden="1" customWidth="1"/>
    <col min="8" max="8" width="10.5546875" customWidth="1"/>
    <col min="9" max="9" width="9" hidden="1" customWidth="1"/>
    <col min="10" max="10" width="8.44140625" customWidth="1"/>
    <col min="11" max="11" width="1.5546875" customWidth="1"/>
    <col min="13" max="13" width="8.44140625" customWidth="1"/>
    <col min="15" max="15" width="6.109375" customWidth="1"/>
    <col min="16" max="16" width="2.88671875" customWidth="1"/>
    <col min="17" max="17" width="7.44140625" customWidth="1"/>
    <col min="18" max="18" width="4" customWidth="1"/>
    <col min="19" max="19" width="5.44140625" customWidth="1"/>
    <col min="21" max="21" width="42.33203125" customWidth="1"/>
    <col min="22" max="22" width="13.6640625" style="26" customWidth="1"/>
    <col min="23" max="23" width="12.44140625" style="12" customWidth="1"/>
    <col min="24" max="25" width="12.33203125" style="12" customWidth="1"/>
    <col min="26" max="26" width="12.33203125" style="71" customWidth="1"/>
    <col min="28" max="28" width="20.6640625" customWidth="1"/>
    <col min="31" max="31" width="8" customWidth="1"/>
  </cols>
  <sheetData>
    <row r="1" spans="1:31" s="5" customFormat="1" x14ac:dyDescent="0.3">
      <c r="A1" s="342" t="s">
        <v>0</v>
      </c>
      <c r="B1" s="325"/>
      <c r="C1" s="325"/>
      <c r="D1" s="325"/>
      <c r="E1" s="325"/>
      <c r="F1" s="325"/>
      <c r="G1" s="343"/>
      <c r="H1" s="362" t="s">
        <v>3</v>
      </c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4"/>
      <c r="T1" s="307" t="s">
        <v>6</v>
      </c>
      <c r="U1" s="308"/>
      <c r="V1" s="325" t="s">
        <v>15</v>
      </c>
      <c r="W1" s="326"/>
      <c r="X1" s="326"/>
      <c r="Y1" s="326"/>
      <c r="Z1" s="328" t="s">
        <v>115</v>
      </c>
      <c r="AA1" s="331" t="s">
        <v>100</v>
      </c>
      <c r="AB1" s="332"/>
      <c r="AC1" s="337" t="s">
        <v>8</v>
      </c>
      <c r="AD1" s="331"/>
      <c r="AE1" s="332"/>
    </row>
    <row r="2" spans="1:31" s="5" customFormat="1" ht="15" customHeight="1" x14ac:dyDescent="0.3">
      <c r="A2" s="344"/>
      <c r="B2" s="345"/>
      <c r="C2" s="345"/>
      <c r="D2" s="345"/>
      <c r="E2" s="345"/>
      <c r="F2" s="345"/>
      <c r="G2" s="346"/>
      <c r="H2" s="350" t="s">
        <v>1</v>
      </c>
      <c r="I2" s="351"/>
      <c r="J2" s="356" t="s">
        <v>2</v>
      </c>
      <c r="K2" s="351"/>
      <c r="L2" s="356" t="s">
        <v>12</v>
      </c>
      <c r="M2" s="351"/>
      <c r="N2" s="356" t="s">
        <v>4</v>
      </c>
      <c r="O2" s="359"/>
      <c r="P2" s="351"/>
      <c r="Q2" s="356" t="s">
        <v>5</v>
      </c>
      <c r="R2" s="359"/>
      <c r="S2" s="359"/>
      <c r="T2" s="309"/>
      <c r="U2" s="310"/>
      <c r="V2" s="327"/>
      <c r="W2" s="327"/>
      <c r="X2" s="327"/>
      <c r="Y2" s="327"/>
      <c r="Z2" s="329"/>
      <c r="AA2" s="333"/>
      <c r="AB2" s="334"/>
      <c r="AC2" s="338"/>
      <c r="AD2" s="333"/>
      <c r="AE2" s="334"/>
    </row>
    <row r="3" spans="1:31" s="5" customFormat="1" ht="15" customHeight="1" x14ac:dyDescent="0.3">
      <c r="A3" s="344"/>
      <c r="B3" s="345"/>
      <c r="C3" s="345"/>
      <c r="D3" s="345"/>
      <c r="E3" s="345"/>
      <c r="F3" s="345"/>
      <c r="G3" s="346"/>
      <c r="H3" s="352"/>
      <c r="I3" s="353"/>
      <c r="J3" s="357"/>
      <c r="K3" s="353"/>
      <c r="L3" s="357"/>
      <c r="M3" s="353"/>
      <c r="N3" s="357"/>
      <c r="O3" s="360"/>
      <c r="P3" s="353"/>
      <c r="Q3" s="357"/>
      <c r="R3" s="360"/>
      <c r="S3" s="360"/>
      <c r="T3" s="309"/>
      <c r="U3" s="310"/>
      <c r="V3" s="313" t="s">
        <v>17</v>
      </c>
      <c r="W3" s="319" t="s">
        <v>13</v>
      </c>
      <c r="X3" s="317" t="s">
        <v>14</v>
      </c>
      <c r="Y3" s="315" t="s">
        <v>16</v>
      </c>
      <c r="Z3" s="329"/>
      <c r="AA3" s="333"/>
      <c r="AB3" s="334"/>
      <c r="AC3" s="338"/>
      <c r="AD3" s="333"/>
      <c r="AE3" s="334"/>
    </row>
    <row r="4" spans="1:31" s="5" customFormat="1" ht="15" customHeight="1" thickBot="1" x14ac:dyDescent="0.35">
      <c r="A4" s="347"/>
      <c r="B4" s="348"/>
      <c r="C4" s="348"/>
      <c r="D4" s="348"/>
      <c r="E4" s="348"/>
      <c r="F4" s="348"/>
      <c r="G4" s="349"/>
      <c r="H4" s="354"/>
      <c r="I4" s="355"/>
      <c r="J4" s="358"/>
      <c r="K4" s="355"/>
      <c r="L4" s="358"/>
      <c r="M4" s="355"/>
      <c r="N4" s="358"/>
      <c r="O4" s="361"/>
      <c r="P4" s="355"/>
      <c r="Q4" s="358"/>
      <c r="R4" s="361"/>
      <c r="S4" s="361"/>
      <c r="T4" s="311"/>
      <c r="U4" s="312"/>
      <c r="V4" s="314"/>
      <c r="W4" s="320"/>
      <c r="X4" s="318"/>
      <c r="Y4" s="316"/>
      <c r="Z4" s="330"/>
      <c r="AA4" s="335"/>
      <c r="AB4" s="336"/>
      <c r="AC4" s="339"/>
      <c r="AD4" s="335"/>
      <c r="AE4" s="336"/>
    </row>
    <row r="5" spans="1:31" ht="89.4" customHeight="1" x14ac:dyDescent="0.3">
      <c r="A5" s="261" t="s">
        <v>37</v>
      </c>
      <c r="B5" s="262"/>
      <c r="C5" s="262"/>
      <c r="D5" s="262"/>
      <c r="E5" s="262"/>
      <c r="F5" s="262"/>
      <c r="G5" s="263"/>
      <c r="H5" s="376"/>
      <c r="I5" s="377"/>
      <c r="J5" s="370"/>
      <c r="K5" s="371"/>
      <c r="L5" s="201" t="s">
        <v>77</v>
      </c>
      <c r="M5" s="263"/>
      <c r="N5" s="340" t="s">
        <v>38</v>
      </c>
      <c r="O5" s="341"/>
      <c r="P5" s="322"/>
      <c r="Q5" s="368">
        <v>44926</v>
      </c>
      <c r="R5" s="369"/>
      <c r="S5" s="369"/>
      <c r="T5" s="179" t="s">
        <v>64</v>
      </c>
      <c r="U5" s="180"/>
      <c r="V5" s="56">
        <f>SUM(X5+Y5)</f>
        <v>31498.82</v>
      </c>
      <c r="W5" s="15">
        <v>29998.880000000001</v>
      </c>
      <c r="X5" s="8">
        <v>29998.880000000001</v>
      </c>
      <c r="Y5" s="16">
        <v>1499.94</v>
      </c>
      <c r="Z5" s="68">
        <v>0</v>
      </c>
      <c r="AA5" s="321" t="s">
        <v>191</v>
      </c>
      <c r="AB5" s="322"/>
      <c r="AC5" s="340" t="s">
        <v>11</v>
      </c>
      <c r="AD5" s="341"/>
      <c r="AE5" s="322"/>
    </row>
    <row r="6" spans="1:31" ht="117" customHeight="1" x14ac:dyDescent="0.3">
      <c r="A6" s="373" t="s">
        <v>197</v>
      </c>
      <c r="B6" s="197"/>
      <c r="C6" s="197"/>
      <c r="D6" s="197"/>
      <c r="E6" s="197"/>
      <c r="F6" s="197"/>
      <c r="G6" s="198"/>
      <c r="H6" s="374" t="s">
        <v>39</v>
      </c>
      <c r="I6" s="375"/>
      <c r="J6" s="372" t="s">
        <v>7</v>
      </c>
      <c r="K6" s="382"/>
      <c r="L6" s="196" t="s">
        <v>40</v>
      </c>
      <c r="M6" s="198"/>
      <c r="N6" s="372" t="s">
        <v>10</v>
      </c>
      <c r="O6" s="197"/>
      <c r="P6" s="198"/>
      <c r="Q6" s="378" t="s">
        <v>41</v>
      </c>
      <c r="R6" s="379"/>
      <c r="S6" s="379"/>
      <c r="T6" s="323" t="s">
        <v>78</v>
      </c>
      <c r="U6" s="324"/>
      <c r="V6" s="57">
        <f>SUM(X6+Y6)</f>
        <v>25399.420000000002</v>
      </c>
      <c r="W6" s="38">
        <v>21320.83</v>
      </c>
      <c r="X6" s="39">
        <v>21004.74</v>
      </c>
      <c r="Y6" s="50">
        <v>4394.68</v>
      </c>
      <c r="Z6" s="69">
        <f>23112.18*0.85</f>
        <v>19645.352999999999</v>
      </c>
      <c r="AA6" s="197" t="s">
        <v>111</v>
      </c>
      <c r="AB6" s="198"/>
      <c r="AC6" s="196" t="s">
        <v>9</v>
      </c>
      <c r="AD6" s="197"/>
      <c r="AE6" s="198"/>
    </row>
    <row r="7" spans="1:31" ht="142.5" customHeight="1" x14ac:dyDescent="0.3">
      <c r="A7" s="365" t="s">
        <v>42</v>
      </c>
      <c r="B7" s="366"/>
      <c r="C7" s="366"/>
      <c r="D7" s="366"/>
      <c r="E7" s="366"/>
      <c r="F7" s="366"/>
      <c r="G7" s="367"/>
      <c r="H7" s="243"/>
      <c r="I7" s="244"/>
      <c r="J7" s="380"/>
      <c r="K7" s="381"/>
      <c r="L7" s="261"/>
      <c r="M7" s="263"/>
      <c r="N7" s="181" t="s">
        <v>59</v>
      </c>
      <c r="O7" s="199"/>
      <c r="P7" s="230"/>
      <c r="Q7" s="238" t="s">
        <v>97</v>
      </c>
      <c r="R7" s="239"/>
      <c r="S7" s="239"/>
      <c r="T7" s="179" t="s">
        <v>198</v>
      </c>
      <c r="U7" s="180"/>
      <c r="V7" s="58">
        <f>SUM(X7+Y7)</f>
        <v>871887.97</v>
      </c>
      <c r="W7" s="31">
        <v>791657.27</v>
      </c>
      <c r="X7" s="11">
        <v>777246.16</v>
      </c>
      <c r="Y7" s="18">
        <v>94641.81</v>
      </c>
      <c r="Z7" s="70">
        <v>85943.963499999998</v>
      </c>
      <c r="AA7" s="262" t="s">
        <v>63</v>
      </c>
      <c r="AB7" s="263"/>
      <c r="AC7" s="243" t="s">
        <v>23</v>
      </c>
      <c r="AD7" s="303"/>
      <c r="AE7" s="244"/>
    </row>
    <row r="8" spans="1:31" ht="78.75" customHeight="1" x14ac:dyDescent="0.3">
      <c r="A8" s="261" t="s">
        <v>95</v>
      </c>
      <c r="B8" s="283"/>
      <c r="C8" s="283"/>
      <c r="D8" s="283"/>
      <c r="E8" s="283"/>
      <c r="F8" s="283"/>
      <c r="G8" s="284"/>
      <c r="H8" s="245">
        <v>43125</v>
      </c>
      <c r="I8" s="246"/>
      <c r="J8" s="247" t="s">
        <v>26</v>
      </c>
      <c r="K8" s="248"/>
      <c r="L8" s="247">
        <v>43739</v>
      </c>
      <c r="M8" s="248"/>
      <c r="N8" s="304" t="s">
        <v>60</v>
      </c>
      <c r="O8" s="305"/>
      <c r="P8" s="306"/>
      <c r="Q8" s="240" t="s">
        <v>61</v>
      </c>
      <c r="R8" s="241"/>
      <c r="S8" s="241"/>
      <c r="T8" s="300" t="s">
        <v>104</v>
      </c>
      <c r="U8" s="301"/>
      <c r="V8" s="59">
        <f>SUM(X8+Y8)</f>
        <v>397317</v>
      </c>
      <c r="W8" s="13">
        <v>337719.45</v>
      </c>
      <c r="X8" s="13">
        <v>337719.45</v>
      </c>
      <c r="Y8" s="14">
        <v>59597.55</v>
      </c>
      <c r="Z8" s="70">
        <f>33334.67+((73756.08+86330.69)*0.85)</f>
        <v>169408.42450000002</v>
      </c>
      <c r="AA8" s="303" t="s">
        <v>19</v>
      </c>
      <c r="AB8" s="244"/>
      <c r="AC8" s="261" t="s">
        <v>25</v>
      </c>
      <c r="AD8" s="262"/>
      <c r="AE8" s="263"/>
    </row>
    <row r="9" spans="1:31" ht="107.4" customHeight="1" x14ac:dyDescent="0.3">
      <c r="A9" s="285" t="s">
        <v>221</v>
      </c>
      <c r="B9" s="286"/>
      <c r="C9" s="286"/>
      <c r="D9" s="286"/>
      <c r="E9" s="286"/>
      <c r="F9" s="286"/>
      <c r="G9" s="287"/>
      <c r="H9" s="243" t="s">
        <v>223</v>
      </c>
      <c r="I9" s="244"/>
      <c r="J9" s="249" t="s">
        <v>60</v>
      </c>
      <c r="K9" s="250"/>
      <c r="L9" s="249" t="s">
        <v>222</v>
      </c>
      <c r="M9" s="250"/>
      <c r="N9" s="240" t="s">
        <v>57</v>
      </c>
      <c r="O9" s="241"/>
      <c r="P9" s="242"/>
      <c r="Q9" s="240" t="s">
        <v>58</v>
      </c>
      <c r="R9" s="241"/>
      <c r="S9" s="241"/>
      <c r="T9" s="298" t="s">
        <v>196</v>
      </c>
      <c r="U9" s="299"/>
      <c r="V9" s="59">
        <f>SUM(W9+Y9)</f>
        <v>374814.49</v>
      </c>
      <c r="W9" s="17">
        <v>356073.77</v>
      </c>
      <c r="X9" s="17">
        <v>356073.77</v>
      </c>
      <c r="Y9" s="18">
        <v>18740.72</v>
      </c>
      <c r="Z9" s="70">
        <f>75803.2+125581.9345</f>
        <v>201385.13449999999</v>
      </c>
      <c r="AA9" s="303" t="s">
        <v>195</v>
      </c>
      <c r="AB9" s="244"/>
      <c r="AC9" s="243" t="s">
        <v>112</v>
      </c>
      <c r="AD9" s="303"/>
      <c r="AE9" s="244"/>
    </row>
    <row r="10" spans="1:31" s="9" customFormat="1" ht="101.4" customHeight="1" x14ac:dyDescent="0.3">
      <c r="A10" s="293" t="s">
        <v>24</v>
      </c>
      <c r="B10" s="294"/>
      <c r="C10" s="294"/>
      <c r="D10" s="294"/>
      <c r="E10" s="294"/>
      <c r="F10" s="294"/>
      <c r="G10" s="295"/>
      <c r="H10" s="184">
        <v>43637</v>
      </c>
      <c r="I10" s="185"/>
      <c r="J10" s="190" t="s">
        <v>44</v>
      </c>
      <c r="K10" s="192"/>
      <c r="L10" s="231" t="s">
        <v>32</v>
      </c>
      <c r="M10" s="232"/>
      <c r="N10" s="233"/>
      <c r="O10" s="234"/>
      <c r="P10" s="235"/>
      <c r="Q10" s="236" t="s">
        <v>43</v>
      </c>
      <c r="R10" s="237"/>
      <c r="S10" s="237"/>
      <c r="T10" s="179" t="s">
        <v>101</v>
      </c>
      <c r="U10" s="180"/>
      <c r="V10" s="59">
        <f>SUM(X10+Y10)</f>
        <v>31580</v>
      </c>
      <c r="W10" s="17">
        <v>30000</v>
      </c>
      <c r="X10" s="17">
        <v>11264.06</v>
      </c>
      <c r="Y10" s="18">
        <v>20315.939999999999</v>
      </c>
      <c r="Z10" s="70">
        <v>0</v>
      </c>
      <c r="AA10" s="262" t="s">
        <v>187</v>
      </c>
      <c r="AB10" s="263"/>
      <c r="AC10" s="297" t="s">
        <v>113</v>
      </c>
      <c r="AD10" s="262"/>
      <c r="AE10" s="263"/>
    </row>
    <row r="11" spans="1:31" ht="79.5" customHeight="1" x14ac:dyDescent="0.3">
      <c r="A11" s="181" t="s">
        <v>204</v>
      </c>
      <c r="B11" s="182"/>
      <c r="C11" s="182"/>
      <c r="D11" s="182"/>
      <c r="E11" s="182"/>
      <c r="F11" s="182"/>
      <c r="G11" s="183"/>
      <c r="H11" s="184" t="s">
        <v>202</v>
      </c>
      <c r="I11" s="185"/>
      <c r="J11" s="186"/>
      <c r="K11" s="187"/>
      <c r="L11" s="188" t="s">
        <v>30</v>
      </c>
      <c r="M11" s="189"/>
      <c r="N11" s="190" t="s">
        <v>203</v>
      </c>
      <c r="O11" s="191"/>
      <c r="P11" s="192"/>
      <c r="Q11" s="193" t="s">
        <v>110</v>
      </c>
      <c r="R11" s="194"/>
      <c r="S11" s="194"/>
      <c r="T11" s="179" t="s">
        <v>205</v>
      </c>
      <c r="U11" s="180"/>
      <c r="V11" s="60" t="s">
        <v>35</v>
      </c>
      <c r="W11" s="17"/>
      <c r="X11" s="17"/>
      <c r="Y11" s="49"/>
      <c r="Z11" s="70">
        <v>379567</v>
      </c>
      <c r="AA11" s="262" t="s">
        <v>27</v>
      </c>
      <c r="AB11" s="263"/>
      <c r="AC11" s="261" t="s">
        <v>31</v>
      </c>
      <c r="AD11" s="262"/>
      <c r="AE11" s="263"/>
    </row>
    <row r="12" spans="1:31" ht="91.8" customHeight="1" x14ac:dyDescent="0.3">
      <c r="A12" s="181" t="s">
        <v>224</v>
      </c>
      <c r="B12" s="182"/>
      <c r="C12" s="182"/>
      <c r="D12" s="182"/>
      <c r="E12" s="182"/>
      <c r="F12" s="182"/>
      <c r="G12" s="183"/>
      <c r="H12" s="35" t="s">
        <v>30</v>
      </c>
      <c r="I12" s="34"/>
      <c r="J12" s="33"/>
      <c r="K12" s="34"/>
      <c r="L12" s="273"/>
      <c r="M12" s="275"/>
      <c r="N12" s="273"/>
      <c r="O12" s="274"/>
      <c r="P12" s="275"/>
      <c r="Q12" s="296" t="s">
        <v>213</v>
      </c>
      <c r="R12" s="274"/>
      <c r="S12" s="274"/>
      <c r="T12" s="226" t="s">
        <v>212</v>
      </c>
      <c r="U12" s="227"/>
      <c r="V12" s="59">
        <v>80000</v>
      </c>
      <c r="W12" s="17"/>
      <c r="X12" s="20">
        <v>80000</v>
      </c>
      <c r="Y12" s="18">
        <v>0</v>
      </c>
      <c r="Z12" s="70">
        <v>0</v>
      </c>
      <c r="AA12" s="262" t="s">
        <v>63</v>
      </c>
      <c r="AB12" s="263"/>
      <c r="AC12" s="261" t="s">
        <v>29</v>
      </c>
      <c r="AD12" s="262"/>
      <c r="AE12" s="263"/>
    </row>
    <row r="13" spans="1:31" ht="50.4" customHeight="1" x14ac:dyDescent="0.3">
      <c r="A13" s="181" t="s">
        <v>34</v>
      </c>
      <c r="B13" s="182"/>
      <c r="C13" s="182"/>
      <c r="D13" s="182"/>
      <c r="E13" s="182"/>
      <c r="F13" s="182"/>
      <c r="G13" s="183"/>
      <c r="H13" s="207" t="s">
        <v>33</v>
      </c>
      <c r="I13" s="282"/>
      <c r="J13" s="282"/>
      <c r="K13" s="282"/>
      <c r="L13" s="282"/>
      <c r="M13" s="282"/>
      <c r="N13" s="282"/>
      <c r="O13" s="282"/>
      <c r="P13" s="282"/>
      <c r="Q13" s="273" t="s">
        <v>114</v>
      </c>
      <c r="R13" s="274"/>
      <c r="S13" s="274"/>
      <c r="T13" s="226" t="s">
        <v>225</v>
      </c>
      <c r="U13" s="264"/>
      <c r="V13" s="59">
        <v>200000</v>
      </c>
      <c r="W13" s="17">
        <v>200000</v>
      </c>
      <c r="X13" s="20">
        <v>200000</v>
      </c>
      <c r="Y13" s="18">
        <v>6047.71</v>
      </c>
      <c r="Z13" s="134">
        <v>200000</v>
      </c>
      <c r="AA13" s="449" t="s">
        <v>206</v>
      </c>
      <c r="AB13" s="450"/>
      <c r="AC13" s="261" t="s">
        <v>226</v>
      </c>
      <c r="AD13" s="262"/>
      <c r="AE13" s="263"/>
    </row>
    <row r="14" spans="1:31" ht="54" customHeight="1" x14ac:dyDescent="0.3">
      <c r="A14" s="279" t="s">
        <v>46</v>
      </c>
      <c r="B14" s="280"/>
      <c r="C14" s="280"/>
      <c r="D14" s="280"/>
      <c r="E14" s="280"/>
      <c r="F14" s="280"/>
      <c r="G14" s="281"/>
      <c r="H14" s="270">
        <v>44180</v>
      </c>
      <c r="I14" s="271"/>
      <c r="J14" s="272" t="s">
        <v>51</v>
      </c>
      <c r="K14" s="271"/>
      <c r="L14" s="270"/>
      <c r="M14" s="271"/>
      <c r="N14" s="270">
        <v>44256</v>
      </c>
      <c r="O14" s="302"/>
      <c r="P14" s="271"/>
      <c r="Q14" s="270">
        <v>44439</v>
      </c>
      <c r="R14" s="302"/>
      <c r="S14" s="302"/>
      <c r="T14" s="291" t="s">
        <v>188</v>
      </c>
      <c r="U14" s="292"/>
      <c r="V14" s="61">
        <v>302520</v>
      </c>
      <c r="W14" s="21">
        <v>200000</v>
      </c>
      <c r="X14" s="23"/>
      <c r="Y14" s="51">
        <v>102520</v>
      </c>
      <c r="Z14" s="79" t="s">
        <v>102</v>
      </c>
      <c r="AA14" s="288"/>
      <c r="AB14" s="289"/>
      <c r="AC14" s="290" t="s">
        <v>186</v>
      </c>
      <c r="AD14" s="288"/>
      <c r="AE14" s="289"/>
    </row>
    <row r="15" spans="1:31" ht="83.25" customHeight="1" x14ac:dyDescent="0.3">
      <c r="A15" s="218" t="s">
        <v>47</v>
      </c>
      <c r="B15" s="219"/>
      <c r="C15" s="219"/>
      <c r="D15" s="219"/>
      <c r="E15" s="219"/>
      <c r="F15" s="219"/>
      <c r="G15" s="220"/>
      <c r="H15" s="221">
        <v>44180</v>
      </c>
      <c r="I15" s="222"/>
      <c r="J15" s="391" t="s">
        <v>51</v>
      </c>
      <c r="K15" s="222"/>
      <c r="L15" s="221"/>
      <c r="M15" s="222"/>
      <c r="N15" s="221">
        <v>44287</v>
      </c>
      <c r="O15" s="392"/>
      <c r="P15" s="222"/>
      <c r="Q15" s="221">
        <v>44439</v>
      </c>
      <c r="R15" s="392"/>
      <c r="S15" s="392"/>
      <c r="T15" s="393" t="s">
        <v>62</v>
      </c>
      <c r="U15" s="394"/>
      <c r="V15" s="64">
        <v>83400</v>
      </c>
      <c r="W15" s="84">
        <v>79230</v>
      </c>
      <c r="X15" s="25"/>
      <c r="Y15" s="85">
        <v>4170</v>
      </c>
      <c r="Z15" s="86" t="s">
        <v>102</v>
      </c>
      <c r="AA15" s="216"/>
      <c r="AB15" s="217"/>
      <c r="AC15" s="215" t="s">
        <v>48</v>
      </c>
      <c r="AD15" s="216"/>
      <c r="AE15" s="217"/>
    </row>
    <row r="16" spans="1:31" ht="69" customHeight="1" x14ac:dyDescent="0.3">
      <c r="A16" s="211" t="s">
        <v>69</v>
      </c>
      <c r="B16" s="212"/>
      <c r="C16" s="212"/>
      <c r="D16" s="212"/>
      <c r="E16" s="212"/>
      <c r="F16" s="212"/>
      <c r="G16" s="213"/>
      <c r="H16" s="203">
        <v>44134</v>
      </c>
      <c r="I16" s="265"/>
      <c r="J16" s="203">
        <v>44166</v>
      </c>
      <c r="K16" s="204"/>
      <c r="L16" s="266">
        <v>44166</v>
      </c>
      <c r="M16" s="265"/>
      <c r="N16" s="266">
        <v>44166</v>
      </c>
      <c r="O16" s="276"/>
      <c r="P16" s="265"/>
      <c r="Q16" s="266">
        <v>44256</v>
      </c>
      <c r="R16" s="276"/>
      <c r="S16" s="276"/>
      <c r="T16" s="277" t="s">
        <v>76</v>
      </c>
      <c r="U16" s="278"/>
      <c r="V16" s="62">
        <v>14868</v>
      </c>
      <c r="W16" s="36">
        <v>50000</v>
      </c>
      <c r="X16" s="37">
        <v>14868</v>
      </c>
      <c r="Y16" s="52">
        <v>767</v>
      </c>
      <c r="Z16" s="78">
        <v>50000</v>
      </c>
      <c r="AA16" s="395" t="s">
        <v>108</v>
      </c>
      <c r="AB16" s="396"/>
      <c r="AC16" s="267" t="s">
        <v>31</v>
      </c>
      <c r="AD16" s="268"/>
      <c r="AE16" s="269"/>
    </row>
    <row r="17" spans="1:2039" s="9" customFormat="1" ht="31.8" customHeight="1" x14ac:dyDescent="0.3">
      <c r="A17" s="211" t="s">
        <v>68</v>
      </c>
      <c r="B17" s="212"/>
      <c r="C17" s="212"/>
      <c r="D17" s="212"/>
      <c r="E17" s="212"/>
      <c r="F17" s="212"/>
      <c r="G17" s="213"/>
      <c r="H17" s="203">
        <v>44255</v>
      </c>
      <c r="I17" s="204"/>
      <c r="J17" s="400" t="s">
        <v>70</v>
      </c>
      <c r="K17" s="401"/>
      <c r="L17" s="205"/>
      <c r="M17" s="206"/>
      <c r="N17" s="205"/>
      <c r="O17" s="214"/>
      <c r="P17" s="206"/>
      <c r="Q17" s="205"/>
      <c r="R17" s="214"/>
      <c r="S17" s="214"/>
      <c r="T17" s="402" t="s">
        <v>79</v>
      </c>
      <c r="U17" s="278"/>
      <c r="V17" s="62"/>
      <c r="W17" s="36"/>
      <c r="X17" s="37">
        <v>5000</v>
      </c>
      <c r="Y17" s="52"/>
      <c r="Z17" s="78">
        <v>5000</v>
      </c>
      <c r="AA17" s="397" t="s">
        <v>107</v>
      </c>
      <c r="AB17" s="253"/>
      <c r="AC17" s="196" t="s">
        <v>31</v>
      </c>
      <c r="AD17" s="197"/>
      <c r="AE17" s="198"/>
    </row>
    <row r="18" spans="1:2039" ht="60" customHeight="1" x14ac:dyDescent="0.3">
      <c r="A18" s="218" t="s">
        <v>49</v>
      </c>
      <c r="B18" s="219"/>
      <c r="C18" s="219"/>
      <c r="D18" s="219"/>
      <c r="E18" s="219"/>
      <c r="F18" s="219"/>
      <c r="G18" s="220"/>
      <c r="H18" s="221">
        <v>44180</v>
      </c>
      <c r="I18" s="222"/>
      <c r="J18" s="391" t="s">
        <v>51</v>
      </c>
      <c r="K18" s="222"/>
      <c r="L18" s="221" t="s">
        <v>166</v>
      </c>
      <c r="M18" s="222"/>
      <c r="N18" s="221">
        <v>44256</v>
      </c>
      <c r="O18" s="392"/>
      <c r="P18" s="222"/>
      <c r="Q18" s="398">
        <v>44439</v>
      </c>
      <c r="R18" s="399"/>
      <c r="S18" s="399"/>
      <c r="T18" s="393" t="s">
        <v>217</v>
      </c>
      <c r="U18" s="394"/>
      <c r="V18" s="125">
        <v>28560</v>
      </c>
      <c r="W18" s="24">
        <v>21480</v>
      </c>
      <c r="X18" s="25">
        <v>20000</v>
      </c>
      <c r="Y18" s="55">
        <v>8560</v>
      </c>
      <c r="Z18" s="82">
        <v>0</v>
      </c>
      <c r="AA18" s="216" t="s">
        <v>210</v>
      </c>
      <c r="AB18" s="217"/>
      <c r="AC18" s="215" t="s">
        <v>50</v>
      </c>
      <c r="AD18" s="216"/>
      <c r="AE18" s="217"/>
    </row>
    <row r="19" spans="1:2039" ht="100.2" customHeight="1" x14ac:dyDescent="0.3">
      <c r="A19" s="181" t="s">
        <v>220</v>
      </c>
      <c r="B19" s="182"/>
      <c r="C19" s="182"/>
      <c r="D19" s="182"/>
      <c r="E19" s="182"/>
      <c r="F19" s="182"/>
      <c r="G19" s="183"/>
      <c r="H19" s="207">
        <v>44196</v>
      </c>
      <c r="I19" s="208"/>
      <c r="J19" s="209"/>
      <c r="K19" s="210"/>
      <c r="L19" s="209"/>
      <c r="M19" s="210"/>
      <c r="N19" s="209" t="s">
        <v>56</v>
      </c>
      <c r="O19" s="223"/>
      <c r="P19" s="210"/>
      <c r="Q19" s="224" t="s">
        <v>169</v>
      </c>
      <c r="R19" s="225"/>
      <c r="S19" s="225"/>
      <c r="T19" s="226" t="s">
        <v>218</v>
      </c>
      <c r="U19" s="227"/>
      <c r="V19" s="63">
        <f>SUM(W19+Y19)</f>
        <v>23320</v>
      </c>
      <c r="W19" s="17">
        <v>11000</v>
      </c>
      <c r="X19" s="20">
        <v>11000</v>
      </c>
      <c r="Y19" s="18">
        <v>12320</v>
      </c>
      <c r="Z19" s="70">
        <v>0</v>
      </c>
      <c r="AA19" s="199" t="s">
        <v>189</v>
      </c>
      <c r="AB19" s="200"/>
      <c r="AC19" s="201" t="s">
        <v>53</v>
      </c>
      <c r="AD19" s="202"/>
      <c r="AE19" s="200"/>
    </row>
    <row r="20" spans="1:2039" ht="84.6" customHeight="1" x14ac:dyDescent="0.3">
      <c r="A20" s="181" t="s">
        <v>54</v>
      </c>
      <c r="B20" s="182"/>
      <c r="C20" s="182"/>
      <c r="D20" s="182"/>
      <c r="E20" s="182"/>
      <c r="F20" s="182"/>
      <c r="G20" s="183"/>
      <c r="H20" s="207">
        <v>44256</v>
      </c>
      <c r="I20" s="208"/>
      <c r="J20" s="209"/>
      <c r="K20" s="210"/>
      <c r="L20" s="209"/>
      <c r="M20" s="210"/>
      <c r="N20" s="209" t="s">
        <v>55</v>
      </c>
      <c r="O20" s="223"/>
      <c r="P20" s="210"/>
      <c r="Q20" s="209" t="s">
        <v>190</v>
      </c>
      <c r="R20" s="223"/>
      <c r="S20" s="223"/>
      <c r="T20" s="228" t="s">
        <v>219</v>
      </c>
      <c r="U20" s="229"/>
      <c r="V20" s="63">
        <v>58460.4</v>
      </c>
      <c r="W20" s="17">
        <v>50000</v>
      </c>
      <c r="X20" s="20">
        <v>50000</v>
      </c>
      <c r="Y20" s="18">
        <v>8460.4</v>
      </c>
      <c r="Z20" s="70">
        <v>0</v>
      </c>
      <c r="AA20" s="199" t="s">
        <v>211</v>
      </c>
      <c r="AB20" s="230"/>
      <c r="AC20" s="201" t="s">
        <v>53</v>
      </c>
      <c r="AD20" s="202"/>
      <c r="AE20" s="200"/>
    </row>
    <row r="21" spans="1:2039" s="32" customFormat="1" ht="59.25" customHeight="1" x14ac:dyDescent="0.3">
      <c r="A21" s="218" t="s">
        <v>65</v>
      </c>
      <c r="B21" s="219"/>
      <c r="C21" s="219"/>
      <c r="D21" s="219"/>
      <c r="E21" s="219"/>
      <c r="F21" s="219"/>
      <c r="G21" s="220"/>
      <c r="H21" s="383">
        <v>44286</v>
      </c>
      <c r="I21" s="384"/>
      <c r="J21" s="385"/>
      <c r="K21" s="386"/>
      <c r="L21" s="385"/>
      <c r="M21" s="386"/>
      <c r="N21" s="385" t="s">
        <v>75</v>
      </c>
      <c r="O21" s="390"/>
      <c r="P21" s="386"/>
      <c r="Q21" s="385" t="s">
        <v>99</v>
      </c>
      <c r="R21" s="390"/>
      <c r="S21" s="390"/>
      <c r="T21" s="420" t="s">
        <v>98</v>
      </c>
      <c r="U21" s="421"/>
      <c r="V21" s="66">
        <v>135291</v>
      </c>
      <c r="W21" s="24">
        <v>67646</v>
      </c>
      <c r="X21" s="25"/>
      <c r="Y21" s="53">
        <v>67645</v>
      </c>
      <c r="Z21" s="81" t="s">
        <v>102</v>
      </c>
      <c r="AA21" s="388" t="s">
        <v>63</v>
      </c>
      <c r="AB21" s="389"/>
      <c r="AC21" s="387" t="s">
        <v>66</v>
      </c>
      <c r="AD21" s="388"/>
      <c r="AE21" s="38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</row>
    <row r="22" spans="1:2039" ht="54.6" customHeight="1" x14ac:dyDescent="0.3">
      <c r="A22" s="279" t="s">
        <v>71</v>
      </c>
      <c r="B22" s="280"/>
      <c r="C22" s="280"/>
      <c r="D22" s="280"/>
      <c r="E22" s="280"/>
      <c r="F22" s="280"/>
      <c r="G22" s="281"/>
      <c r="H22" s="403">
        <v>44286</v>
      </c>
      <c r="I22" s="404"/>
      <c r="J22" s="405"/>
      <c r="K22" s="406"/>
      <c r="L22" s="405"/>
      <c r="M22" s="406"/>
      <c r="N22" s="407"/>
      <c r="O22" s="408"/>
      <c r="P22" s="409"/>
      <c r="Q22" s="405"/>
      <c r="R22" s="410"/>
      <c r="S22" s="410"/>
      <c r="T22" s="411" t="s">
        <v>96</v>
      </c>
      <c r="U22" s="412"/>
      <c r="V22" s="65">
        <v>177254.77</v>
      </c>
      <c r="W22" s="21">
        <v>177254.77</v>
      </c>
      <c r="X22" s="22"/>
      <c r="Y22" s="54"/>
      <c r="Z22" s="70">
        <v>0</v>
      </c>
      <c r="AA22" s="413" t="s">
        <v>199</v>
      </c>
      <c r="AB22" s="414"/>
      <c r="AC22" s="415" t="s">
        <v>72</v>
      </c>
      <c r="AD22" s="416"/>
      <c r="AE22" s="417"/>
    </row>
    <row r="23" spans="1:2039" ht="39" customHeight="1" x14ac:dyDescent="0.3">
      <c r="A23" s="218" t="s">
        <v>209</v>
      </c>
      <c r="B23" s="219"/>
      <c r="C23" s="219"/>
      <c r="D23" s="219"/>
      <c r="E23" s="219"/>
      <c r="F23" s="219"/>
      <c r="G23" s="220"/>
      <c r="H23" s="383">
        <v>44286</v>
      </c>
      <c r="I23" s="384"/>
      <c r="J23" s="45"/>
      <c r="K23" s="46"/>
      <c r="L23" s="45"/>
      <c r="M23" s="47"/>
      <c r="N23" s="42" t="s">
        <v>73</v>
      </c>
      <c r="O23" s="44"/>
      <c r="P23" s="43"/>
      <c r="Q23" s="418" t="s">
        <v>74</v>
      </c>
      <c r="R23" s="419"/>
      <c r="S23" s="419"/>
      <c r="T23" s="420" t="s">
        <v>89</v>
      </c>
      <c r="U23" s="421"/>
      <c r="V23" s="66">
        <v>5142</v>
      </c>
      <c r="W23" s="24">
        <v>4906</v>
      </c>
      <c r="X23" s="25"/>
      <c r="Y23" s="53">
        <v>236</v>
      </c>
      <c r="Z23" s="81" t="s">
        <v>102</v>
      </c>
      <c r="AA23" s="388" t="s">
        <v>28</v>
      </c>
      <c r="AB23" s="389"/>
      <c r="AC23" s="387" t="s">
        <v>67</v>
      </c>
      <c r="AD23" s="388"/>
      <c r="AE23" s="389"/>
    </row>
    <row r="24" spans="1:2039" ht="42" customHeight="1" x14ac:dyDescent="0.3">
      <c r="A24" s="211" t="s">
        <v>84</v>
      </c>
      <c r="B24" s="212"/>
      <c r="C24" s="212"/>
      <c r="D24" s="212"/>
      <c r="E24" s="212"/>
      <c r="F24" s="212"/>
      <c r="G24" s="213"/>
      <c r="H24" s="254">
        <v>44306</v>
      </c>
      <c r="I24" s="255"/>
      <c r="J24" s="256" t="s">
        <v>81</v>
      </c>
      <c r="K24" s="257"/>
      <c r="L24" s="256" t="s">
        <v>82</v>
      </c>
      <c r="M24" s="257"/>
      <c r="N24" s="256" t="s">
        <v>80</v>
      </c>
      <c r="O24" s="258"/>
      <c r="P24" s="257"/>
      <c r="Q24" s="256" t="s">
        <v>74</v>
      </c>
      <c r="R24" s="258"/>
      <c r="S24" s="258"/>
      <c r="T24" s="259" t="s">
        <v>215</v>
      </c>
      <c r="U24" s="260"/>
      <c r="V24" s="103">
        <v>1764</v>
      </c>
      <c r="W24" s="104">
        <v>964</v>
      </c>
      <c r="X24" s="105">
        <v>600</v>
      </c>
      <c r="Y24" s="50">
        <v>1164</v>
      </c>
      <c r="Z24" s="106">
        <v>591</v>
      </c>
      <c r="AA24" s="252" t="s">
        <v>171</v>
      </c>
      <c r="AB24" s="253"/>
      <c r="AC24" s="251" t="s">
        <v>83</v>
      </c>
      <c r="AD24" s="252"/>
      <c r="AE24" s="253"/>
    </row>
    <row r="25" spans="1:2039" s="32" customFormat="1" ht="43.8" customHeight="1" x14ac:dyDescent="0.3">
      <c r="A25" s="445" t="s">
        <v>106</v>
      </c>
      <c r="B25" s="423"/>
      <c r="C25" s="423"/>
      <c r="D25" s="423"/>
      <c r="E25" s="423"/>
      <c r="F25" s="423"/>
      <c r="G25" s="424"/>
      <c r="H25" s="446">
        <v>44469</v>
      </c>
      <c r="I25" s="447"/>
      <c r="J25" s="431"/>
      <c r="K25" s="448"/>
      <c r="L25" s="431"/>
      <c r="M25" s="448"/>
      <c r="N25" s="431"/>
      <c r="O25" s="432"/>
      <c r="P25" s="448"/>
      <c r="Q25" s="431" t="s">
        <v>87</v>
      </c>
      <c r="R25" s="432"/>
      <c r="S25" s="432"/>
      <c r="T25" s="459" t="s">
        <v>182</v>
      </c>
      <c r="U25" s="460"/>
      <c r="V25" s="121">
        <v>3910</v>
      </c>
      <c r="W25" s="122">
        <v>3910</v>
      </c>
      <c r="X25" s="123">
        <v>2000</v>
      </c>
      <c r="Y25" s="124">
        <v>0</v>
      </c>
      <c r="Z25" s="117"/>
      <c r="AA25" s="428" t="s">
        <v>201</v>
      </c>
      <c r="AB25" s="428"/>
      <c r="AC25" s="427" t="s">
        <v>103</v>
      </c>
      <c r="AD25" s="428"/>
      <c r="AE25" s="426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2039" s="77" customFormat="1" ht="47.4" customHeight="1" x14ac:dyDescent="0.3">
      <c r="A26" s="422" t="s">
        <v>208</v>
      </c>
      <c r="B26" s="423"/>
      <c r="C26" s="423"/>
      <c r="D26" s="423"/>
      <c r="E26" s="423"/>
      <c r="F26" s="423"/>
      <c r="G26" s="424"/>
      <c r="H26" s="108"/>
      <c r="I26" s="109"/>
      <c r="J26" s="110"/>
      <c r="K26" s="111"/>
      <c r="L26" s="110"/>
      <c r="M26" s="111"/>
      <c r="N26" s="110"/>
      <c r="O26" s="112"/>
      <c r="P26" s="111"/>
      <c r="Q26" s="431" t="s">
        <v>109</v>
      </c>
      <c r="R26" s="432"/>
      <c r="S26" s="433"/>
      <c r="T26" s="429" t="s">
        <v>192</v>
      </c>
      <c r="U26" s="430"/>
      <c r="V26" s="113"/>
      <c r="W26" s="114">
        <v>4859.3900000000003</v>
      </c>
      <c r="X26" s="115">
        <v>2000</v>
      </c>
      <c r="Y26" s="116"/>
      <c r="Z26" s="117"/>
      <c r="AA26" s="425" t="s">
        <v>200</v>
      </c>
      <c r="AB26" s="426"/>
      <c r="AC26" s="118" t="s">
        <v>105</v>
      </c>
      <c r="AD26" s="119"/>
      <c r="AE26" s="120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19"/>
      <c r="AMD26" s="19"/>
      <c r="AME26" s="19"/>
      <c r="AMF26" s="19"/>
      <c r="AMG26" s="19"/>
      <c r="AMH26" s="19"/>
      <c r="AMI26" s="19"/>
      <c r="AMJ26" s="19"/>
      <c r="AMK26" s="19"/>
      <c r="AML26" s="19"/>
      <c r="AMM26" s="19"/>
      <c r="AMN26" s="19"/>
      <c r="AMO26" s="19"/>
      <c r="AMP26" s="19"/>
      <c r="AMQ26" s="19"/>
      <c r="AMR26" s="19"/>
      <c r="AMS26" s="19"/>
      <c r="AMT26" s="19"/>
      <c r="AMU26" s="19"/>
      <c r="AMV26" s="19"/>
      <c r="AMW26" s="19"/>
      <c r="AMX26" s="19"/>
      <c r="AMY26" s="19"/>
      <c r="AMZ26" s="19"/>
      <c r="ANA26" s="19"/>
      <c r="ANB26" s="19"/>
      <c r="ANC26" s="19"/>
      <c r="AND26" s="19"/>
      <c r="ANE26" s="19"/>
      <c r="ANF26" s="19"/>
      <c r="ANG26" s="19"/>
      <c r="ANH26" s="19"/>
      <c r="ANI26" s="19"/>
      <c r="ANJ26" s="19"/>
      <c r="ANK26" s="19"/>
      <c r="ANL26" s="19"/>
      <c r="ANM26" s="19"/>
      <c r="ANN26" s="19"/>
      <c r="ANO26" s="19"/>
      <c r="ANP26" s="19"/>
      <c r="ANQ26" s="19"/>
      <c r="ANR26" s="19"/>
      <c r="ANS26" s="19"/>
      <c r="ANT26" s="19"/>
      <c r="ANU26" s="19"/>
      <c r="ANV26" s="19"/>
      <c r="ANW26" s="19"/>
      <c r="ANX26" s="19"/>
      <c r="ANY26" s="19"/>
      <c r="ANZ26" s="19"/>
      <c r="AOA26" s="19"/>
      <c r="AOB26" s="19"/>
      <c r="AOC26" s="19"/>
      <c r="AOD26" s="19"/>
      <c r="AOE26" s="19"/>
      <c r="AOF26" s="19"/>
      <c r="AOG26" s="19"/>
      <c r="AOH26" s="19"/>
      <c r="AOI26" s="19"/>
      <c r="AOJ26" s="19"/>
      <c r="AOK26" s="19"/>
      <c r="AOL26" s="19"/>
      <c r="AOM26" s="19"/>
      <c r="AON26" s="19"/>
      <c r="AOO26" s="19"/>
      <c r="AOP26" s="19"/>
      <c r="AOQ26" s="19"/>
      <c r="AOR26" s="19"/>
      <c r="AOS26" s="19"/>
      <c r="AOT26" s="19"/>
      <c r="AOU26" s="19"/>
      <c r="AOV26" s="19"/>
      <c r="AOW26" s="19"/>
      <c r="AOX26" s="19"/>
      <c r="AOY26" s="19"/>
      <c r="AOZ26" s="19"/>
      <c r="APA26" s="19"/>
      <c r="APB26" s="19"/>
      <c r="APC26" s="19"/>
      <c r="APD26" s="19"/>
      <c r="APE26" s="19"/>
      <c r="APF26" s="19"/>
      <c r="APG26" s="19"/>
      <c r="APH26" s="19"/>
      <c r="API26" s="19"/>
      <c r="APJ26" s="19"/>
      <c r="APK26" s="19"/>
      <c r="APL26" s="19"/>
      <c r="APM26" s="19"/>
      <c r="APN26" s="19"/>
      <c r="APO26" s="19"/>
      <c r="APP26" s="19"/>
      <c r="APQ26" s="19"/>
      <c r="APR26" s="19"/>
      <c r="APS26" s="19"/>
      <c r="APT26" s="19"/>
      <c r="APU26" s="19"/>
      <c r="APV26" s="19"/>
      <c r="APW26" s="19"/>
      <c r="APX26" s="19"/>
      <c r="APY26" s="19"/>
      <c r="APZ26" s="19"/>
      <c r="AQA26" s="19"/>
      <c r="AQB26" s="19"/>
      <c r="AQC26" s="19"/>
      <c r="AQD26" s="19"/>
      <c r="AQE26" s="19"/>
      <c r="AQF26" s="19"/>
      <c r="AQG26" s="19"/>
      <c r="AQH26" s="19"/>
      <c r="AQI26" s="19"/>
      <c r="AQJ26" s="19"/>
      <c r="AQK26" s="19"/>
      <c r="AQL26" s="19"/>
      <c r="AQM26" s="19"/>
      <c r="AQN26" s="19"/>
      <c r="AQO26" s="19"/>
      <c r="AQP26" s="19"/>
      <c r="AQQ26" s="19"/>
      <c r="AQR26" s="19"/>
      <c r="AQS26" s="19"/>
      <c r="AQT26" s="19"/>
      <c r="AQU26" s="19"/>
      <c r="AQV26" s="19"/>
      <c r="AQW26" s="19"/>
      <c r="AQX26" s="19"/>
      <c r="AQY26" s="19"/>
      <c r="AQZ26" s="19"/>
      <c r="ARA26" s="19"/>
      <c r="ARB26" s="19"/>
      <c r="ARC26" s="19"/>
      <c r="ARD26" s="19"/>
      <c r="ARE26" s="19"/>
      <c r="ARF26" s="19"/>
      <c r="ARG26" s="19"/>
      <c r="ARH26" s="19"/>
      <c r="ARI26" s="19"/>
      <c r="ARJ26" s="19"/>
      <c r="ARK26" s="19"/>
      <c r="ARL26" s="19"/>
      <c r="ARM26" s="19"/>
      <c r="ARN26" s="19"/>
      <c r="ARO26" s="19"/>
      <c r="ARP26" s="19"/>
      <c r="ARQ26" s="19"/>
      <c r="ARR26" s="19"/>
      <c r="ARS26" s="19"/>
      <c r="ART26" s="19"/>
      <c r="ARU26" s="19"/>
      <c r="ARV26" s="19"/>
      <c r="ARW26" s="19"/>
      <c r="ARX26" s="19"/>
      <c r="ARY26" s="19"/>
      <c r="ARZ26" s="19"/>
      <c r="ASA26" s="19"/>
      <c r="ASB26" s="19"/>
      <c r="ASC26" s="19"/>
      <c r="ASD26" s="19"/>
      <c r="ASE26" s="19"/>
      <c r="ASF26" s="19"/>
      <c r="ASG26" s="19"/>
      <c r="ASH26" s="19"/>
      <c r="ASI26" s="19"/>
      <c r="ASJ26" s="19"/>
      <c r="ASK26" s="19"/>
      <c r="ASL26" s="19"/>
      <c r="ASM26" s="19"/>
      <c r="ASN26" s="19"/>
      <c r="ASO26" s="19"/>
    </row>
    <row r="27" spans="1:2039" s="9" customFormat="1" ht="48" customHeight="1" thickBot="1" x14ac:dyDescent="0.35">
      <c r="A27" s="218" t="s">
        <v>90</v>
      </c>
      <c r="B27" s="219"/>
      <c r="C27" s="219"/>
      <c r="D27" s="219"/>
      <c r="E27" s="219"/>
      <c r="F27" s="219"/>
      <c r="G27" s="220"/>
      <c r="H27" s="434">
        <v>44374</v>
      </c>
      <c r="I27" s="435"/>
      <c r="J27" s="436" t="s">
        <v>93</v>
      </c>
      <c r="K27" s="437"/>
      <c r="L27" s="438" t="s">
        <v>94</v>
      </c>
      <c r="M27" s="439"/>
      <c r="N27" s="438" t="s">
        <v>91</v>
      </c>
      <c r="O27" s="440"/>
      <c r="P27" s="439"/>
      <c r="Q27" s="438" t="s">
        <v>92</v>
      </c>
      <c r="R27" s="440"/>
      <c r="S27" s="440"/>
      <c r="T27" s="441" t="s">
        <v>193</v>
      </c>
      <c r="U27" s="442"/>
      <c r="V27" s="72">
        <v>3808.93</v>
      </c>
      <c r="W27" s="73">
        <v>2623.33</v>
      </c>
      <c r="X27" s="74"/>
      <c r="Y27" s="75">
        <v>1185.5999999999999</v>
      </c>
      <c r="Z27" s="83">
        <v>0</v>
      </c>
      <c r="AA27" s="443" t="s">
        <v>88</v>
      </c>
      <c r="AB27" s="444"/>
      <c r="AC27" s="387" t="s">
        <v>67</v>
      </c>
      <c r="AD27" s="388"/>
      <c r="AE27" s="389"/>
    </row>
    <row r="28" spans="1:2039" s="9" customFormat="1" ht="55.2" customHeight="1" thickBot="1" x14ac:dyDescent="0.35">
      <c r="A28" s="145" t="s">
        <v>162</v>
      </c>
      <c r="B28" s="146"/>
      <c r="C28" s="146"/>
      <c r="D28" s="146"/>
      <c r="E28" s="146"/>
      <c r="F28" s="146"/>
      <c r="G28" s="146"/>
      <c r="H28" s="147">
        <v>44498</v>
      </c>
      <c r="I28" s="148"/>
      <c r="J28" s="149"/>
      <c r="K28" s="150"/>
      <c r="L28" s="149"/>
      <c r="M28" s="150"/>
      <c r="N28" s="149" t="s">
        <v>163</v>
      </c>
      <c r="O28" s="151"/>
      <c r="P28" s="150"/>
      <c r="Q28" s="152">
        <v>44895</v>
      </c>
      <c r="R28" s="153"/>
      <c r="S28" s="154"/>
      <c r="T28" s="143" t="s">
        <v>174</v>
      </c>
      <c r="U28" s="144"/>
      <c r="V28" s="92">
        <v>110695</v>
      </c>
      <c r="W28" s="93">
        <v>80000</v>
      </c>
      <c r="X28" s="94"/>
      <c r="Y28" s="95">
        <v>30695</v>
      </c>
      <c r="Z28" s="88"/>
      <c r="AA28" s="155" t="s">
        <v>164</v>
      </c>
      <c r="AB28" s="156"/>
      <c r="AC28" s="195" t="s">
        <v>165</v>
      </c>
      <c r="AD28" s="141"/>
      <c r="AE28" s="142"/>
    </row>
    <row r="29" spans="1:2039" s="9" customFormat="1" ht="40.950000000000003" customHeight="1" thickBot="1" x14ac:dyDescent="0.35">
      <c r="A29" s="145" t="s">
        <v>170</v>
      </c>
      <c r="B29" s="146"/>
      <c r="C29" s="146"/>
      <c r="D29" s="146"/>
      <c r="E29" s="146"/>
      <c r="F29" s="146"/>
      <c r="G29" s="146"/>
      <c r="H29" s="147">
        <v>44561</v>
      </c>
      <c r="I29" s="148"/>
      <c r="J29" s="149"/>
      <c r="K29" s="150"/>
      <c r="L29" s="149"/>
      <c r="M29" s="150"/>
      <c r="N29" s="149" t="s">
        <v>177</v>
      </c>
      <c r="O29" s="151"/>
      <c r="P29" s="150"/>
      <c r="Q29" s="152">
        <v>44910</v>
      </c>
      <c r="R29" s="153"/>
      <c r="S29" s="154"/>
      <c r="T29" s="143" t="s">
        <v>172</v>
      </c>
      <c r="U29" s="144"/>
      <c r="V29" s="96">
        <v>48936</v>
      </c>
      <c r="W29" s="97">
        <v>37000</v>
      </c>
      <c r="X29" s="98"/>
      <c r="Y29" s="99">
        <v>11936</v>
      </c>
      <c r="Z29" s="88"/>
      <c r="AA29" s="155" t="s">
        <v>63</v>
      </c>
      <c r="AB29" s="156"/>
      <c r="AC29" s="140" t="s">
        <v>180</v>
      </c>
      <c r="AD29" s="141"/>
      <c r="AE29" s="142"/>
    </row>
    <row r="30" spans="1:2039" s="9" customFormat="1" ht="22.5" customHeight="1" thickBot="1" x14ac:dyDescent="0.35">
      <c r="A30" s="145" t="s">
        <v>168</v>
      </c>
      <c r="B30" s="146"/>
      <c r="C30" s="146"/>
      <c r="D30" s="146"/>
      <c r="E30" s="146"/>
      <c r="F30" s="146"/>
      <c r="G30" s="146"/>
      <c r="H30" s="147">
        <v>44592</v>
      </c>
      <c r="I30" s="148"/>
      <c r="J30" s="149"/>
      <c r="K30" s="150"/>
      <c r="L30" s="149"/>
      <c r="M30" s="150"/>
      <c r="N30" s="149"/>
      <c r="O30" s="151"/>
      <c r="P30" s="150"/>
      <c r="Q30" s="152"/>
      <c r="R30" s="153"/>
      <c r="S30" s="154"/>
      <c r="T30" s="143" t="s">
        <v>184</v>
      </c>
      <c r="U30" s="144"/>
      <c r="V30" s="96">
        <v>113000</v>
      </c>
      <c r="W30" s="97">
        <v>60000</v>
      </c>
      <c r="X30" s="98"/>
      <c r="Y30" s="99">
        <v>53000</v>
      </c>
      <c r="Z30" s="88"/>
      <c r="AA30" s="155" t="s">
        <v>63</v>
      </c>
      <c r="AB30" s="156"/>
      <c r="AC30" s="195" t="s">
        <v>179</v>
      </c>
      <c r="AD30" s="141"/>
      <c r="AE30" s="142"/>
    </row>
    <row r="31" spans="1:2039" s="9" customFormat="1" ht="39.6" customHeight="1" thickBot="1" x14ac:dyDescent="0.35">
      <c r="A31" s="145" t="s">
        <v>175</v>
      </c>
      <c r="B31" s="146"/>
      <c r="C31" s="146"/>
      <c r="D31" s="146"/>
      <c r="E31" s="146"/>
      <c r="F31" s="146"/>
      <c r="G31" s="146"/>
      <c r="H31" s="147">
        <v>44651</v>
      </c>
      <c r="I31" s="148"/>
      <c r="J31" s="149"/>
      <c r="K31" s="150"/>
      <c r="L31" s="149"/>
      <c r="M31" s="150"/>
      <c r="N31" s="149" t="s">
        <v>216</v>
      </c>
      <c r="O31" s="151"/>
      <c r="P31" s="150"/>
      <c r="Q31" s="152">
        <v>45291</v>
      </c>
      <c r="R31" s="153"/>
      <c r="S31" s="154"/>
      <c r="T31" s="143" t="s">
        <v>207</v>
      </c>
      <c r="U31" s="144"/>
      <c r="V31" s="96">
        <v>705000</v>
      </c>
      <c r="W31" s="133">
        <v>500000</v>
      </c>
      <c r="X31" s="98"/>
      <c r="Y31" s="135">
        <v>205000</v>
      </c>
      <c r="Z31" s="88"/>
      <c r="AA31" s="155" t="s">
        <v>63</v>
      </c>
      <c r="AB31" s="156"/>
      <c r="AC31" s="140" t="s">
        <v>194</v>
      </c>
      <c r="AD31" s="141"/>
      <c r="AE31" s="142"/>
    </row>
    <row r="32" spans="1:2039" s="9" customFormat="1" ht="30" customHeight="1" thickBot="1" x14ac:dyDescent="0.35">
      <c r="A32" s="162" t="s">
        <v>176</v>
      </c>
      <c r="B32" s="163"/>
      <c r="C32" s="163"/>
      <c r="D32" s="163"/>
      <c r="E32" s="163"/>
      <c r="F32" s="163"/>
      <c r="G32" s="126"/>
      <c r="H32" s="127">
        <v>44514</v>
      </c>
      <c r="I32" s="128"/>
      <c r="J32" s="177"/>
      <c r="K32" s="178"/>
      <c r="L32" s="177"/>
      <c r="M32" s="178"/>
      <c r="N32" s="177" t="s">
        <v>181</v>
      </c>
      <c r="O32" s="455"/>
      <c r="P32" s="178"/>
      <c r="Q32" s="456">
        <v>44895</v>
      </c>
      <c r="R32" s="457"/>
      <c r="S32" s="458"/>
      <c r="T32" s="451" t="s">
        <v>227</v>
      </c>
      <c r="U32" s="452"/>
      <c r="V32" s="129">
        <v>167839</v>
      </c>
      <c r="W32" s="15">
        <v>149977</v>
      </c>
      <c r="X32" s="130">
        <v>85000</v>
      </c>
      <c r="Y32" s="131"/>
      <c r="Z32" s="132"/>
      <c r="AA32" s="453" t="s">
        <v>214</v>
      </c>
      <c r="AB32" s="454"/>
      <c r="AC32" s="164" t="s">
        <v>178</v>
      </c>
      <c r="AD32" s="165"/>
      <c r="AE32" s="166"/>
    </row>
    <row r="33" spans="1:31" s="9" customFormat="1" ht="24" customHeight="1" thickBot="1" x14ac:dyDescent="0.35">
      <c r="A33" s="160" t="s">
        <v>183</v>
      </c>
      <c r="B33" s="161"/>
      <c r="C33" s="161"/>
      <c r="D33" s="161"/>
      <c r="E33" s="161"/>
      <c r="F33" s="161"/>
      <c r="G33" s="100"/>
      <c r="H33" s="101">
        <v>44742</v>
      </c>
      <c r="I33" s="102"/>
      <c r="J33" s="171"/>
      <c r="K33" s="173"/>
      <c r="L33" s="171"/>
      <c r="M33" s="173"/>
      <c r="N33" s="171"/>
      <c r="O33" s="172"/>
      <c r="P33" s="173"/>
      <c r="Q33" s="174"/>
      <c r="R33" s="175"/>
      <c r="S33" s="176"/>
      <c r="T33" s="169" t="s">
        <v>228</v>
      </c>
      <c r="U33" s="170"/>
      <c r="V33" s="136"/>
      <c r="W33" s="137"/>
      <c r="X33" s="138"/>
      <c r="Y33" s="139"/>
      <c r="Z33" s="107"/>
      <c r="AA33" s="167"/>
      <c r="AB33" s="168"/>
      <c r="AC33" s="157" t="s">
        <v>185</v>
      </c>
      <c r="AD33" s="158"/>
      <c r="AE33" s="159"/>
    </row>
    <row r="34" spans="1:31" ht="24" customHeight="1" thickBot="1" x14ac:dyDescent="0.35">
      <c r="A34" s="27" t="s">
        <v>45</v>
      </c>
      <c r="B34" s="28"/>
      <c r="C34" s="28"/>
      <c r="D34" s="28"/>
      <c r="E34" s="28"/>
      <c r="F34" s="28"/>
      <c r="G34" s="28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67"/>
      <c r="V34" s="89">
        <f>SUM(V5:V33)</f>
        <v>3996266.8000000003</v>
      </c>
      <c r="W34" s="90">
        <f>SUM(W5:W33)</f>
        <v>3267620.6900000004</v>
      </c>
      <c r="X34" s="90">
        <f>SUM(X5:X33)</f>
        <v>2003775.06</v>
      </c>
      <c r="Y34" s="91">
        <f>SUM(Y5:Y33)</f>
        <v>712897.35</v>
      </c>
      <c r="Z34" s="80">
        <f>SUM(Z5:Z27)</f>
        <v>1111540.8755000001</v>
      </c>
      <c r="AA34" s="28"/>
      <c r="AB34" s="28"/>
      <c r="AC34" s="28"/>
      <c r="AD34" s="28"/>
      <c r="AE34" s="30"/>
    </row>
    <row r="37" spans="1:31" x14ac:dyDescent="0.3">
      <c r="A37" t="s">
        <v>173</v>
      </c>
      <c r="B37" s="1">
        <v>44657</v>
      </c>
    </row>
    <row r="38" spans="1:31" x14ac:dyDescent="0.3">
      <c r="A38" s="6" t="s">
        <v>52</v>
      </c>
    </row>
    <row r="40" spans="1:31" x14ac:dyDescent="0.3">
      <c r="A40" t="s">
        <v>18</v>
      </c>
      <c r="B40" s="7"/>
      <c r="C40" t="s">
        <v>20</v>
      </c>
    </row>
    <row r="41" spans="1:31" x14ac:dyDescent="0.3">
      <c r="B41" s="4"/>
      <c r="C41" t="s">
        <v>21</v>
      </c>
    </row>
    <row r="42" spans="1:31" x14ac:dyDescent="0.3">
      <c r="B42" s="2"/>
      <c r="C42" t="s">
        <v>86</v>
      </c>
    </row>
    <row r="43" spans="1:31" x14ac:dyDescent="0.3">
      <c r="B43" s="3"/>
      <c r="C43" t="s">
        <v>22</v>
      </c>
    </row>
    <row r="44" spans="1:31" x14ac:dyDescent="0.3">
      <c r="B44" s="10"/>
      <c r="C44" t="s">
        <v>36</v>
      </c>
    </row>
    <row r="45" spans="1:31" x14ac:dyDescent="0.3">
      <c r="B45" s="87"/>
      <c r="C45" t="s">
        <v>85</v>
      </c>
    </row>
    <row r="46" spans="1:31" x14ac:dyDescent="0.3">
      <c r="A46" s="41"/>
      <c r="B46" s="40"/>
      <c r="C46" s="41"/>
      <c r="D46" s="41"/>
      <c r="E46" s="41"/>
      <c r="F46" s="41"/>
      <c r="G46" s="41"/>
    </row>
    <row r="48" spans="1:31" x14ac:dyDescent="0.3">
      <c r="A48" s="76" t="s">
        <v>167</v>
      </c>
      <c r="B48" s="48"/>
      <c r="C48" s="48"/>
      <c r="D48" s="48"/>
      <c r="E48" s="48"/>
      <c r="F48" s="48"/>
      <c r="G48" s="48"/>
    </row>
    <row r="49" spans="1:3" x14ac:dyDescent="0.3">
      <c r="A49" s="5"/>
    </row>
    <row r="52" spans="1:3" x14ac:dyDescent="0.3">
      <c r="A52" s="6"/>
      <c r="B52" s="6"/>
      <c r="C52" s="6"/>
    </row>
    <row r="53" spans="1:3" x14ac:dyDescent="0.3">
      <c r="A53" s="6"/>
      <c r="B53" s="6"/>
      <c r="C53" s="6"/>
    </row>
    <row r="54" spans="1:3" x14ac:dyDescent="0.3">
      <c r="A54" s="6"/>
      <c r="B54" s="6"/>
      <c r="C54" s="6"/>
    </row>
    <row r="55" spans="1:3" x14ac:dyDescent="0.3">
      <c r="A55" s="6"/>
      <c r="B55" s="6"/>
      <c r="C55" s="6"/>
    </row>
    <row r="59" spans="1:3" x14ac:dyDescent="0.3">
      <c r="A59" s="1"/>
    </row>
  </sheetData>
  <mergeCells count="262">
    <mergeCell ref="N20:P20"/>
    <mergeCell ref="Q17:S17"/>
    <mergeCell ref="AA13:AB13"/>
    <mergeCell ref="AA28:AB28"/>
    <mergeCell ref="T32:U32"/>
    <mergeCell ref="AA32:AB32"/>
    <mergeCell ref="N32:P32"/>
    <mergeCell ref="Q32:S32"/>
    <mergeCell ref="L32:M32"/>
    <mergeCell ref="N25:P25"/>
    <mergeCell ref="T25:U25"/>
    <mergeCell ref="T30:U30"/>
    <mergeCell ref="T21:U21"/>
    <mergeCell ref="AA21:AB21"/>
    <mergeCell ref="AC27:AE27"/>
    <mergeCell ref="A26:G26"/>
    <mergeCell ref="AA26:AB26"/>
    <mergeCell ref="AC25:AE25"/>
    <mergeCell ref="T26:U26"/>
    <mergeCell ref="Q26:S26"/>
    <mergeCell ref="A27:G27"/>
    <mergeCell ref="H27:I27"/>
    <mergeCell ref="J27:K27"/>
    <mergeCell ref="L27:M27"/>
    <mergeCell ref="N27:P27"/>
    <mergeCell ref="Q27:S27"/>
    <mergeCell ref="T27:U27"/>
    <mergeCell ref="AA27:AB27"/>
    <mergeCell ref="A25:G25"/>
    <mergeCell ref="H25:I25"/>
    <mergeCell ref="AA25:AB25"/>
    <mergeCell ref="J25:K25"/>
    <mergeCell ref="Q25:S25"/>
    <mergeCell ref="L25:M25"/>
    <mergeCell ref="AC23:AE23"/>
    <mergeCell ref="A22:G22"/>
    <mergeCell ref="H22:I22"/>
    <mergeCell ref="J22:K22"/>
    <mergeCell ref="L22:M22"/>
    <mergeCell ref="N22:P22"/>
    <mergeCell ref="Q22:S22"/>
    <mergeCell ref="T22:U22"/>
    <mergeCell ref="AA22:AB22"/>
    <mergeCell ref="AC22:AE22"/>
    <mergeCell ref="A23:G23"/>
    <mergeCell ref="H23:I23"/>
    <mergeCell ref="Q23:S23"/>
    <mergeCell ref="T23:U23"/>
    <mergeCell ref="AA23:AB23"/>
    <mergeCell ref="A21:G21"/>
    <mergeCell ref="H21:I21"/>
    <mergeCell ref="J21:K21"/>
    <mergeCell ref="L21:M21"/>
    <mergeCell ref="AC21:AE21"/>
    <mergeCell ref="Q20:S20"/>
    <mergeCell ref="N21:P21"/>
    <mergeCell ref="Q21:S21"/>
    <mergeCell ref="J15:K15"/>
    <mergeCell ref="L15:M15"/>
    <mergeCell ref="N15:P15"/>
    <mergeCell ref="Q15:S15"/>
    <mergeCell ref="T15:U15"/>
    <mergeCell ref="AA15:AB15"/>
    <mergeCell ref="AA16:AB16"/>
    <mergeCell ref="AA17:AB17"/>
    <mergeCell ref="J18:K18"/>
    <mergeCell ref="L18:M18"/>
    <mergeCell ref="N18:P18"/>
    <mergeCell ref="Q18:S18"/>
    <mergeCell ref="T18:U18"/>
    <mergeCell ref="AA18:AB18"/>
    <mergeCell ref="J17:K17"/>
    <mergeCell ref="T17:U17"/>
    <mergeCell ref="A1:G4"/>
    <mergeCell ref="H2:I4"/>
    <mergeCell ref="J2:K4"/>
    <mergeCell ref="L2:M4"/>
    <mergeCell ref="N2:P4"/>
    <mergeCell ref="Q2:S4"/>
    <mergeCell ref="H1:S1"/>
    <mergeCell ref="A5:G5"/>
    <mergeCell ref="A7:G7"/>
    <mergeCell ref="Q5:S5"/>
    <mergeCell ref="N5:P5"/>
    <mergeCell ref="L5:M5"/>
    <mergeCell ref="J5:K5"/>
    <mergeCell ref="N6:P6"/>
    <mergeCell ref="N7:P7"/>
    <mergeCell ref="A6:G6"/>
    <mergeCell ref="H6:I6"/>
    <mergeCell ref="H5:I5"/>
    <mergeCell ref="Q6:S6"/>
    <mergeCell ref="H7:I7"/>
    <mergeCell ref="J7:K7"/>
    <mergeCell ref="L7:M7"/>
    <mergeCell ref="J6:K6"/>
    <mergeCell ref="L6:M6"/>
    <mergeCell ref="AC7:AE7"/>
    <mergeCell ref="T1:U4"/>
    <mergeCell ref="V3:V4"/>
    <mergeCell ref="Y3:Y4"/>
    <mergeCell ref="X3:X4"/>
    <mergeCell ref="W3:W4"/>
    <mergeCell ref="T5:U5"/>
    <mergeCell ref="AA5:AB5"/>
    <mergeCell ref="AA6:AB6"/>
    <mergeCell ref="T7:U7"/>
    <mergeCell ref="AC6:AE6"/>
    <mergeCell ref="AA7:AB7"/>
    <mergeCell ref="T6:U6"/>
    <mergeCell ref="V1:Y2"/>
    <mergeCell ref="Z1:Z4"/>
    <mergeCell ref="AA1:AB4"/>
    <mergeCell ref="AC1:AE4"/>
    <mergeCell ref="AC5:AE5"/>
    <mergeCell ref="A8:G8"/>
    <mergeCell ref="A9:G9"/>
    <mergeCell ref="L9:M9"/>
    <mergeCell ref="T12:U12"/>
    <mergeCell ref="AA14:AB14"/>
    <mergeCell ref="AC14:AE14"/>
    <mergeCell ref="T14:U14"/>
    <mergeCell ref="A10:G10"/>
    <mergeCell ref="H10:I10"/>
    <mergeCell ref="Q12:S12"/>
    <mergeCell ref="AA10:AB10"/>
    <mergeCell ref="AC10:AE10"/>
    <mergeCell ref="T9:U9"/>
    <mergeCell ref="AA11:AB11"/>
    <mergeCell ref="AC11:AE11"/>
    <mergeCell ref="T8:U8"/>
    <mergeCell ref="L14:M14"/>
    <mergeCell ref="N14:P14"/>
    <mergeCell ref="Q14:S14"/>
    <mergeCell ref="AA8:AB8"/>
    <mergeCell ref="AC8:AE8"/>
    <mergeCell ref="AA9:AB9"/>
    <mergeCell ref="AC9:AE9"/>
    <mergeCell ref="N8:P8"/>
    <mergeCell ref="AC13:AE13"/>
    <mergeCell ref="T13:U13"/>
    <mergeCell ref="A16:G16"/>
    <mergeCell ref="J16:K16"/>
    <mergeCell ref="H16:I16"/>
    <mergeCell ref="L16:M16"/>
    <mergeCell ref="AC16:AE16"/>
    <mergeCell ref="A12:G12"/>
    <mergeCell ref="AA12:AB12"/>
    <mergeCell ref="AC12:AE12"/>
    <mergeCell ref="H14:I14"/>
    <mergeCell ref="J14:K14"/>
    <mergeCell ref="AC15:AE15"/>
    <mergeCell ref="N12:P12"/>
    <mergeCell ref="N16:P16"/>
    <mergeCell ref="Q16:S16"/>
    <mergeCell ref="T16:U16"/>
    <mergeCell ref="A14:G14"/>
    <mergeCell ref="H13:P13"/>
    <mergeCell ref="Q13:S13"/>
    <mergeCell ref="A13:G13"/>
    <mergeCell ref="A15:G15"/>
    <mergeCell ref="H15:I15"/>
    <mergeCell ref="L12:M12"/>
    <mergeCell ref="AC24:AE24"/>
    <mergeCell ref="A24:G24"/>
    <mergeCell ref="H24:I24"/>
    <mergeCell ref="J24:K24"/>
    <mergeCell ref="L24:M24"/>
    <mergeCell ref="N24:P24"/>
    <mergeCell ref="Q24:S24"/>
    <mergeCell ref="T24:U24"/>
    <mergeCell ref="AA24:AB24"/>
    <mergeCell ref="L10:M10"/>
    <mergeCell ref="N10:P10"/>
    <mergeCell ref="Q10:S10"/>
    <mergeCell ref="Q7:S7"/>
    <mergeCell ref="N9:P9"/>
    <mergeCell ref="H9:I9"/>
    <mergeCell ref="H8:I8"/>
    <mergeCell ref="J8:K8"/>
    <mergeCell ref="L8:M8"/>
    <mergeCell ref="J9:K9"/>
    <mergeCell ref="J10:K10"/>
    <mergeCell ref="Q8:S8"/>
    <mergeCell ref="Q9:S9"/>
    <mergeCell ref="AC17:AE17"/>
    <mergeCell ref="AA19:AB19"/>
    <mergeCell ref="AC19:AE19"/>
    <mergeCell ref="H17:I17"/>
    <mergeCell ref="L17:M17"/>
    <mergeCell ref="A20:G20"/>
    <mergeCell ref="H20:I20"/>
    <mergeCell ref="J20:K20"/>
    <mergeCell ref="AC20:AE20"/>
    <mergeCell ref="L20:M20"/>
    <mergeCell ref="A17:G17"/>
    <mergeCell ref="N17:P17"/>
    <mergeCell ref="AC18:AE18"/>
    <mergeCell ref="A18:G18"/>
    <mergeCell ref="H18:I18"/>
    <mergeCell ref="H19:I19"/>
    <mergeCell ref="J19:K19"/>
    <mergeCell ref="L19:M19"/>
    <mergeCell ref="N19:P19"/>
    <mergeCell ref="Q19:S19"/>
    <mergeCell ref="T19:U19"/>
    <mergeCell ref="A19:G19"/>
    <mergeCell ref="T20:U20"/>
    <mergeCell ref="AA20:AB20"/>
    <mergeCell ref="T10:U10"/>
    <mergeCell ref="A11:G11"/>
    <mergeCell ref="H11:I11"/>
    <mergeCell ref="J11:K11"/>
    <mergeCell ref="L11:M11"/>
    <mergeCell ref="N11:P11"/>
    <mergeCell ref="Q11:S11"/>
    <mergeCell ref="T11:U11"/>
    <mergeCell ref="AC30:AE30"/>
    <mergeCell ref="T28:U28"/>
    <mergeCell ref="A28:G28"/>
    <mergeCell ref="H28:I28"/>
    <mergeCell ref="J28:K28"/>
    <mergeCell ref="L28:M28"/>
    <mergeCell ref="N28:P28"/>
    <mergeCell ref="Q28:S28"/>
    <mergeCell ref="AC28:AE28"/>
    <mergeCell ref="A29:G29"/>
    <mergeCell ref="H29:I29"/>
    <mergeCell ref="J29:K29"/>
    <mergeCell ref="L29:M29"/>
    <mergeCell ref="N29:P29"/>
    <mergeCell ref="Q29:S29"/>
    <mergeCell ref="AA29:AB29"/>
    <mergeCell ref="AC33:AE33"/>
    <mergeCell ref="A33:F33"/>
    <mergeCell ref="A32:F32"/>
    <mergeCell ref="AC32:AE32"/>
    <mergeCell ref="AC31:AE31"/>
    <mergeCell ref="AA33:AB33"/>
    <mergeCell ref="T33:U33"/>
    <mergeCell ref="N33:P33"/>
    <mergeCell ref="Q33:S33"/>
    <mergeCell ref="L33:M33"/>
    <mergeCell ref="J33:K33"/>
    <mergeCell ref="J32:K32"/>
    <mergeCell ref="T31:U31"/>
    <mergeCell ref="AC29:AE29"/>
    <mergeCell ref="T29:U29"/>
    <mergeCell ref="A31:G31"/>
    <mergeCell ref="H31:I31"/>
    <mergeCell ref="J31:K31"/>
    <mergeCell ref="L31:M31"/>
    <mergeCell ref="N31:P31"/>
    <mergeCell ref="Q31:S31"/>
    <mergeCell ref="AA31:AB31"/>
    <mergeCell ref="A30:G30"/>
    <mergeCell ref="H30:I30"/>
    <mergeCell ref="J30:K30"/>
    <mergeCell ref="L30:M30"/>
    <mergeCell ref="N30:P30"/>
    <mergeCell ref="Q30:S30"/>
    <mergeCell ref="AA30:AB30"/>
  </mergeCells>
  <hyperlinks>
    <hyperlink ref="AC29" r:id="rId1"/>
    <hyperlink ref="AC31" r:id="rId2"/>
  </hyperlinks>
  <pageMargins left="0.7" right="0.7" top="0.75" bottom="0.75" header="0.3" footer="0.3"/>
  <pageSetup paperSize="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S18" sqref="S18"/>
    </sheetView>
  </sheetViews>
  <sheetFormatPr defaultRowHeight="14.4" x14ac:dyDescent="0.3"/>
  <cols>
    <col min="6" max="6" width="12" customWidth="1"/>
    <col min="8" max="8" width="10.33203125" customWidth="1"/>
  </cols>
  <sheetData>
    <row r="2" spans="1:12" x14ac:dyDescent="0.3">
      <c r="A2" s="461" t="s">
        <v>116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2" x14ac:dyDescent="0.3">
      <c r="A3" s="462"/>
      <c r="B3" s="462"/>
      <c r="C3" s="462"/>
      <c r="D3" s="462"/>
      <c r="E3" s="462"/>
      <c r="F3" s="462"/>
      <c r="G3" s="462"/>
      <c r="H3" s="462"/>
      <c r="I3" s="462"/>
      <c r="J3" s="462"/>
    </row>
    <row r="4" spans="1:12" ht="15" thickBot="1" x14ac:dyDescent="0.35">
      <c r="A4" s="462"/>
      <c r="B4" s="462"/>
      <c r="C4" s="462"/>
      <c r="D4" s="462"/>
      <c r="E4" s="462"/>
      <c r="F4" s="462"/>
      <c r="G4" s="462"/>
      <c r="H4" s="462"/>
      <c r="I4" s="462"/>
      <c r="J4" s="462"/>
    </row>
    <row r="5" spans="1:12" x14ac:dyDescent="0.3">
      <c r="A5" s="477" t="s">
        <v>124</v>
      </c>
      <c r="B5" s="469" t="s">
        <v>118</v>
      </c>
      <c r="C5" s="470"/>
      <c r="D5" s="470"/>
      <c r="E5" s="470"/>
      <c r="F5" s="471"/>
      <c r="G5" s="475" t="s">
        <v>119</v>
      </c>
      <c r="H5" s="467" t="s">
        <v>117</v>
      </c>
      <c r="I5" s="463" t="s">
        <v>120</v>
      </c>
      <c r="J5" s="464"/>
      <c r="K5" s="463" t="s">
        <v>121</v>
      </c>
      <c r="L5" s="464"/>
    </row>
    <row r="6" spans="1:12" ht="15" thickBot="1" x14ac:dyDescent="0.35">
      <c r="A6" s="478"/>
      <c r="B6" s="472"/>
      <c r="C6" s="473"/>
      <c r="D6" s="473"/>
      <c r="E6" s="473"/>
      <c r="F6" s="474"/>
      <c r="G6" s="476"/>
      <c r="H6" s="468"/>
      <c r="I6" s="465"/>
      <c r="J6" s="466"/>
      <c r="K6" s="465"/>
      <c r="L6" s="466"/>
    </row>
    <row r="7" spans="1:12" x14ac:dyDescent="0.3">
      <c r="A7" s="477" t="s">
        <v>123</v>
      </c>
      <c r="B7" s="479" t="s">
        <v>122</v>
      </c>
      <c r="C7" s="480"/>
      <c r="D7" s="480"/>
      <c r="E7" s="480"/>
      <c r="F7" s="481"/>
      <c r="G7" s="485">
        <v>5000</v>
      </c>
      <c r="H7" s="486">
        <v>44300</v>
      </c>
      <c r="I7" s="487" t="s">
        <v>128</v>
      </c>
      <c r="J7" s="488"/>
      <c r="K7" s="487" t="s">
        <v>129</v>
      </c>
      <c r="L7" s="488"/>
    </row>
    <row r="8" spans="1:12" ht="15" thickBot="1" x14ac:dyDescent="0.35">
      <c r="A8" s="478"/>
      <c r="B8" s="482"/>
      <c r="C8" s="483"/>
      <c r="D8" s="483"/>
      <c r="E8" s="483"/>
      <c r="F8" s="484"/>
      <c r="G8" s="478"/>
      <c r="H8" s="478"/>
      <c r="I8" s="489"/>
      <c r="J8" s="490"/>
      <c r="K8" s="489"/>
      <c r="L8" s="490"/>
    </row>
    <row r="9" spans="1:12" x14ac:dyDescent="0.3">
      <c r="A9" s="477" t="s">
        <v>125</v>
      </c>
      <c r="B9" s="479" t="s">
        <v>126</v>
      </c>
      <c r="C9" s="480"/>
      <c r="D9" s="480"/>
      <c r="E9" s="480"/>
      <c r="F9" s="481"/>
      <c r="G9" s="494">
        <v>2000</v>
      </c>
      <c r="H9" s="486">
        <v>44208</v>
      </c>
      <c r="I9" s="487" t="s">
        <v>127</v>
      </c>
      <c r="J9" s="488"/>
      <c r="K9" s="491" t="s">
        <v>129</v>
      </c>
      <c r="L9" s="488"/>
    </row>
    <row r="10" spans="1:12" ht="15" thickBot="1" x14ac:dyDescent="0.35">
      <c r="A10" s="478"/>
      <c r="B10" s="482"/>
      <c r="C10" s="483"/>
      <c r="D10" s="483"/>
      <c r="E10" s="483"/>
      <c r="F10" s="484"/>
      <c r="G10" s="489"/>
      <c r="H10" s="478"/>
      <c r="I10" s="489"/>
      <c r="J10" s="490"/>
      <c r="K10" s="495"/>
      <c r="L10" s="490"/>
    </row>
    <row r="11" spans="1:12" x14ac:dyDescent="0.3">
      <c r="A11" s="477" t="s">
        <v>130</v>
      </c>
      <c r="B11" s="479" t="s">
        <v>131</v>
      </c>
      <c r="C11" s="480"/>
      <c r="D11" s="480"/>
      <c r="E11" s="480"/>
      <c r="F11" s="481"/>
      <c r="G11" s="485">
        <v>77000</v>
      </c>
      <c r="H11" s="486">
        <v>44538</v>
      </c>
      <c r="I11" s="487" t="s">
        <v>132</v>
      </c>
      <c r="J11" s="488"/>
      <c r="K11" s="487" t="s">
        <v>129</v>
      </c>
      <c r="L11" s="488"/>
    </row>
    <row r="12" spans="1:12" ht="15" thickBot="1" x14ac:dyDescent="0.35">
      <c r="A12" s="478"/>
      <c r="B12" s="482"/>
      <c r="C12" s="483"/>
      <c r="D12" s="483"/>
      <c r="E12" s="483"/>
      <c r="F12" s="484"/>
      <c r="G12" s="478"/>
      <c r="H12" s="478"/>
      <c r="I12" s="489"/>
      <c r="J12" s="490"/>
      <c r="K12" s="489"/>
      <c r="L12" s="490"/>
    </row>
    <row r="13" spans="1:12" x14ac:dyDescent="0.3">
      <c r="A13" s="477" t="s">
        <v>133</v>
      </c>
      <c r="B13" s="487" t="s">
        <v>134</v>
      </c>
      <c r="C13" s="491"/>
      <c r="D13" s="491"/>
      <c r="E13" s="491"/>
      <c r="F13" s="488"/>
      <c r="G13" s="485">
        <v>15000</v>
      </c>
      <c r="H13" s="486">
        <v>44316</v>
      </c>
      <c r="I13" s="487" t="s">
        <v>135</v>
      </c>
      <c r="J13" s="488"/>
      <c r="K13" s="487" t="s">
        <v>129</v>
      </c>
      <c r="L13" s="488"/>
    </row>
    <row r="14" spans="1:12" ht="15" thickBot="1" x14ac:dyDescent="0.35">
      <c r="A14" s="478"/>
      <c r="B14" s="489"/>
      <c r="C14" s="495"/>
      <c r="D14" s="495"/>
      <c r="E14" s="495"/>
      <c r="F14" s="490"/>
      <c r="G14" s="478"/>
      <c r="H14" s="478"/>
      <c r="I14" s="489"/>
      <c r="J14" s="490"/>
      <c r="K14" s="489"/>
      <c r="L14" s="490"/>
    </row>
    <row r="15" spans="1:12" x14ac:dyDescent="0.3">
      <c r="A15" s="477" t="s">
        <v>136</v>
      </c>
      <c r="B15" s="487" t="s">
        <v>137</v>
      </c>
      <c r="C15" s="491"/>
      <c r="D15" s="491"/>
      <c r="E15" s="491"/>
      <c r="F15" s="488"/>
      <c r="G15" s="494">
        <v>2000</v>
      </c>
      <c r="H15" s="486">
        <v>43816</v>
      </c>
      <c r="I15" s="487" t="s">
        <v>138</v>
      </c>
      <c r="J15" s="488"/>
      <c r="K15" s="487" t="s">
        <v>129</v>
      </c>
      <c r="L15" s="488"/>
    </row>
    <row r="16" spans="1:12" ht="15" thickBot="1" x14ac:dyDescent="0.35">
      <c r="A16" s="478"/>
      <c r="B16" s="489"/>
      <c r="C16" s="495"/>
      <c r="D16" s="495"/>
      <c r="E16" s="495"/>
      <c r="F16" s="490"/>
      <c r="G16" s="489"/>
      <c r="H16" s="478"/>
      <c r="I16" s="489"/>
      <c r="J16" s="490"/>
      <c r="K16" s="489"/>
      <c r="L16" s="490"/>
    </row>
    <row r="17" spans="1:12" x14ac:dyDescent="0.3">
      <c r="A17" s="477" t="s">
        <v>139</v>
      </c>
      <c r="B17" s="487" t="s">
        <v>140</v>
      </c>
      <c r="C17" s="491"/>
      <c r="D17" s="491"/>
      <c r="E17" s="491"/>
      <c r="F17" s="491"/>
      <c r="G17" s="485">
        <v>3500</v>
      </c>
      <c r="H17" s="496">
        <v>43745</v>
      </c>
      <c r="I17" s="487" t="s">
        <v>141</v>
      </c>
      <c r="J17" s="488"/>
      <c r="K17" s="487" t="s">
        <v>129</v>
      </c>
      <c r="L17" s="488"/>
    </row>
    <row r="18" spans="1:12" ht="15" thickBot="1" x14ac:dyDescent="0.35">
      <c r="A18" s="478"/>
      <c r="B18" s="492"/>
      <c r="C18" s="493"/>
      <c r="D18" s="493"/>
      <c r="E18" s="493"/>
      <c r="F18" s="493"/>
      <c r="G18" s="478"/>
      <c r="H18" s="490"/>
      <c r="I18" s="489"/>
      <c r="J18" s="490"/>
      <c r="K18" s="489"/>
      <c r="L18" s="490"/>
    </row>
    <row r="19" spans="1:12" x14ac:dyDescent="0.3">
      <c r="A19" s="477" t="s">
        <v>142</v>
      </c>
      <c r="B19" s="487" t="s">
        <v>143</v>
      </c>
      <c r="C19" s="491"/>
      <c r="D19" s="491"/>
      <c r="E19" s="491"/>
      <c r="F19" s="488"/>
      <c r="G19" s="485">
        <v>2500</v>
      </c>
      <c r="H19" s="486">
        <v>43745</v>
      </c>
      <c r="I19" s="487" t="s">
        <v>141</v>
      </c>
      <c r="J19" s="488"/>
      <c r="K19" s="487" t="s">
        <v>129</v>
      </c>
      <c r="L19" s="488"/>
    </row>
    <row r="20" spans="1:12" ht="15" thickBot="1" x14ac:dyDescent="0.35">
      <c r="A20" s="478"/>
      <c r="B20" s="489"/>
      <c r="C20" s="495"/>
      <c r="D20" s="495"/>
      <c r="E20" s="495"/>
      <c r="F20" s="490"/>
      <c r="G20" s="478"/>
      <c r="H20" s="497"/>
      <c r="I20" s="489"/>
      <c r="J20" s="490"/>
      <c r="K20" s="489"/>
      <c r="L20" s="490"/>
    </row>
    <row r="21" spans="1:12" x14ac:dyDescent="0.3">
      <c r="A21" s="477"/>
      <c r="B21" s="463" t="s">
        <v>144</v>
      </c>
      <c r="C21" s="491"/>
      <c r="D21" s="491"/>
      <c r="E21" s="491"/>
      <c r="F21" s="488"/>
      <c r="G21" s="477"/>
      <c r="H21" s="477"/>
      <c r="I21" s="487"/>
      <c r="J21" s="488"/>
      <c r="K21" s="487"/>
      <c r="L21" s="488"/>
    </row>
    <row r="22" spans="1:12" ht="15" thickBot="1" x14ac:dyDescent="0.35">
      <c r="A22" s="478"/>
      <c r="B22" s="489"/>
      <c r="C22" s="495"/>
      <c r="D22" s="495"/>
      <c r="E22" s="495"/>
      <c r="F22" s="490"/>
      <c r="G22" s="478"/>
      <c r="H22" s="478"/>
      <c r="I22" s="489"/>
      <c r="J22" s="490"/>
      <c r="K22" s="489"/>
      <c r="L22" s="490"/>
    </row>
    <row r="23" spans="1:12" x14ac:dyDescent="0.3">
      <c r="A23" s="477" t="s">
        <v>123</v>
      </c>
      <c r="B23" s="487" t="s">
        <v>145</v>
      </c>
      <c r="C23" s="491"/>
      <c r="D23" s="491"/>
      <c r="E23" s="491"/>
      <c r="F23" s="488"/>
      <c r="G23" s="485">
        <v>2000</v>
      </c>
      <c r="H23" s="486">
        <v>44241</v>
      </c>
      <c r="I23" s="487" t="s">
        <v>146</v>
      </c>
      <c r="J23" s="488"/>
      <c r="K23" s="487" t="s">
        <v>129</v>
      </c>
      <c r="L23" s="488"/>
    </row>
    <row r="24" spans="1:12" ht="15" thickBot="1" x14ac:dyDescent="0.35">
      <c r="A24" s="478"/>
      <c r="B24" s="489"/>
      <c r="C24" s="495"/>
      <c r="D24" s="495"/>
      <c r="E24" s="495"/>
      <c r="F24" s="490"/>
      <c r="G24" s="478"/>
      <c r="H24" s="478"/>
      <c r="I24" s="489"/>
      <c r="J24" s="490"/>
      <c r="K24" s="489"/>
      <c r="L24" s="490"/>
    </row>
  </sheetData>
  <mergeCells count="61">
    <mergeCell ref="A23:A24"/>
    <mergeCell ref="B23:F24"/>
    <mergeCell ref="G23:G24"/>
    <mergeCell ref="H23:H24"/>
    <mergeCell ref="I23:J24"/>
    <mergeCell ref="K23:L24"/>
    <mergeCell ref="I19:J20"/>
    <mergeCell ref="K19:L20"/>
    <mergeCell ref="B21:F22"/>
    <mergeCell ref="G21:G22"/>
    <mergeCell ref="H21:H22"/>
    <mergeCell ref="I21:J22"/>
    <mergeCell ref="K21:L22"/>
    <mergeCell ref="B19:F20"/>
    <mergeCell ref="G19:G20"/>
    <mergeCell ref="H19:H20"/>
    <mergeCell ref="I17:J18"/>
    <mergeCell ref="K17:L18"/>
    <mergeCell ref="G17:G18"/>
    <mergeCell ref="H17:H18"/>
    <mergeCell ref="B13:F14"/>
    <mergeCell ref="G13:G14"/>
    <mergeCell ref="H13:H14"/>
    <mergeCell ref="B15:F16"/>
    <mergeCell ref="G15:G16"/>
    <mergeCell ref="I15:J16"/>
    <mergeCell ref="G9:G10"/>
    <mergeCell ref="H9:H10"/>
    <mergeCell ref="I9:J10"/>
    <mergeCell ref="K9:L10"/>
    <mergeCell ref="K15:L16"/>
    <mergeCell ref="K13:L14"/>
    <mergeCell ref="I13:J14"/>
    <mergeCell ref="H15:H16"/>
    <mergeCell ref="A19:A20"/>
    <mergeCell ref="A21:A22"/>
    <mergeCell ref="B11:F12"/>
    <mergeCell ref="G11:G12"/>
    <mergeCell ref="H11:H12"/>
    <mergeCell ref="B17:F18"/>
    <mergeCell ref="A9:A10"/>
    <mergeCell ref="A17:A18"/>
    <mergeCell ref="K5:L6"/>
    <mergeCell ref="A7:A8"/>
    <mergeCell ref="B7:F8"/>
    <mergeCell ref="G7:G8"/>
    <mergeCell ref="H7:H8"/>
    <mergeCell ref="I7:J8"/>
    <mergeCell ref="K7:L8"/>
    <mergeCell ref="A5:A6"/>
    <mergeCell ref="A11:A12"/>
    <mergeCell ref="A13:A14"/>
    <mergeCell ref="A15:A16"/>
    <mergeCell ref="I11:J12"/>
    <mergeCell ref="K11:L12"/>
    <mergeCell ref="B9:F10"/>
    <mergeCell ref="A2:J4"/>
    <mergeCell ref="I5:J6"/>
    <mergeCell ref="H5:H6"/>
    <mergeCell ref="B5:F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7" sqref="I17:J18"/>
    </sheetView>
  </sheetViews>
  <sheetFormatPr defaultRowHeight="14.4" x14ac:dyDescent="0.3"/>
  <cols>
    <col min="1" max="1" width="5.44140625" customWidth="1"/>
  </cols>
  <sheetData>
    <row r="1" spans="1:10" x14ac:dyDescent="0.3">
      <c r="A1" s="463" t="s">
        <v>147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" thickBot="1" x14ac:dyDescent="0.35">
      <c r="A2" s="489"/>
      <c r="B2" s="495"/>
      <c r="C2" s="495"/>
      <c r="D2" s="495"/>
      <c r="E2" s="495"/>
      <c r="F2" s="495"/>
      <c r="G2" s="495"/>
      <c r="H2" s="495"/>
      <c r="I2" s="495"/>
      <c r="J2" s="495"/>
    </row>
    <row r="3" spans="1:10" x14ac:dyDescent="0.3">
      <c r="A3" s="477"/>
      <c r="B3" s="469" t="s">
        <v>153</v>
      </c>
      <c r="C3" s="511"/>
      <c r="D3" s="511"/>
      <c r="E3" s="511"/>
      <c r="F3" s="512"/>
      <c r="G3" s="463" t="s">
        <v>119</v>
      </c>
      <c r="H3" s="464"/>
      <c r="I3" s="516" t="s">
        <v>150</v>
      </c>
      <c r="J3" s="517"/>
    </row>
    <row r="4" spans="1:10" ht="15" thickBot="1" x14ac:dyDescent="0.35">
      <c r="A4" s="478"/>
      <c r="B4" s="513"/>
      <c r="C4" s="514"/>
      <c r="D4" s="514"/>
      <c r="E4" s="514"/>
      <c r="F4" s="515"/>
      <c r="G4" s="465"/>
      <c r="H4" s="466"/>
      <c r="I4" s="518"/>
      <c r="J4" s="519"/>
    </row>
    <row r="5" spans="1:10" x14ac:dyDescent="0.3">
      <c r="A5" s="477" t="s">
        <v>123</v>
      </c>
      <c r="B5" s="498" t="s">
        <v>148</v>
      </c>
      <c r="C5" s="499"/>
      <c r="D5" s="499"/>
      <c r="E5" s="499"/>
      <c r="F5" s="500"/>
      <c r="G5" s="494">
        <v>4000</v>
      </c>
      <c r="H5" s="488"/>
      <c r="I5" s="504">
        <v>44280</v>
      </c>
      <c r="J5" s="488"/>
    </row>
    <row r="6" spans="1:10" ht="15" thickBot="1" x14ac:dyDescent="0.35">
      <c r="A6" s="478"/>
      <c r="B6" s="501"/>
      <c r="C6" s="502"/>
      <c r="D6" s="502"/>
      <c r="E6" s="502"/>
      <c r="F6" s="503"/>
      <c r="G6" s="489"/>
      <c r="H6" s="490"/>
      <c r="I6" s="489"/>
      <c r="J6" s="490"/>
    </row>
    <row r="7" spans="1:10" x14ac:dyDescent="0.3">
      <c r="A7" s="477" t="s">
        <v>149</v>
      </c>
      <c r="B7" s="498" t="s">
        <v>151</v>
      </c>
      <c r="C7" s="499"/>
      <c r="D7" s="499"/>
      <c r="E7" s="499"/>
      <c r="F7" s="500"/>
      <c r="G7" s="494">
        <v>6000</v>
      </c>
      <c r="H7" s="488"/>
      <c r="I7" s="504">
        <v>44298</v>
      </c>
      <c r="J7" s="488"/>
    </row>
    <row r="8" spans="1:10" ht="15" thickBot="1" x14ac:dyDescent="0.35">
      <c r="A8" s="478"/>
      <c r="B8" s="501"/>
      <c r="C8" s="502"/>
      <c r="D8" s="502"/>
      <c r="E8" s="502"/>
      <c r="F8" s="503"/>
      <c r="G8" s="489"/>
      <c r="H8" s="490"/>
      <c r="I8" s="489"/>
      <c r="J8" s="490"/>
    </row>
    <row r="9" spans="1:10" x14ac:dyDescent="0.3">
      <c r="A9" s="477" t="s">
        <v>152</v>
      </c>
      <c r="B9" s="487" t="s">
        <v>154</v>
      </c>
      <c r="C9" s="491"/>
      <c r="D9" s="491"/>
      <c r="E9" s="491"/>
      <c r="F9" s="488"/>
      <c r="G9" s="494">
        <v>3500</v>
      </c>
      <c r="H9" s="488"/>
      <c r="I9" s="504">
        <v>44432</v>
      </c>
      <c r="J9" s="488"/>
    </row>
    <row r="10" spans="1:10" ht="15" thickBot="1" x14ac:dyDescent="0.35">
      <c r="A10" s="478"/>
      <c r="B10" s="489"/>
      <c r="C10" s="495"/>
      <c r="D10" s="495"/>
      <c r="E10" s="495"/>
      <c r="F10" s="490"/>
      <c r="G10" s="489"/>
      <c r="H10" s="490"/>
      <c r="I10" s="489"/>
      <c r="J10" s="490"/>
    </row>
    <row r="11" spans="1:10" x14ac:dyDescent="0.3">
      <c r="A11" s="477" t="s">
        <v>133</v>
      </c>
      <c r="B11" s="487" t="s">
        <v>155</v>
      </c>
      <c r="C11" s="491"/>
      <c r="D11" s="491"/>
      <c r="E11" s="491"/>
      <c r="F11" s="488"/>
      <c r="G11" s="494">
        <v>4000</v>
      </c>
      <c r="H11" s="488"/>
      <c r="I11" s="504">
        <v>44432</v>
      </c>
      <c r="J11" s="488"/>
    </row>
    <row r="12" spans="1:10" ht="15" thickBot="1" x14ac:dyDescent="0.35">
      <c r="A12" s="478"/>
      <c r="B12" s="489"/>
      <c r="C12" s="495"/>
      <c r="D12" s="495"/>
      <c r="E12" s="495"/>
      <c r="F12" s="490"/>
      <c r="G12" s="489"/>
      <c r="H12" s="490"/>
      <c r="I12" s="489"/>
      <c r="J12" s="490"/>
    </row>
    <row r="13" spans="1:10" x14ac:dyDescent="0.3">
      <c r="A13" s="477" t="s">
        <v>156</v>
      </c>
      <c r="B13" s="498" t="s">
        <v>157</v>
      </c>
      <c r="C13" s="499"/>
      <c r="D13" s="499"/>
      <c r="E13" s="499"/>
      <c r="F13" s="500"/>
      <c r="G13" s="494">
        <v>4000</v>
      </c>
      <c r="H13" s="488"/>
      <c r="I13" s="504">
        <v>44442</v>
      </c>
      <c r="J13" s="488"/>
    </row>
    <row r="14" spans="1:10" ht="15" thickBot="1" x14ac:dyDescent="0.35">
      <c r="A14" s="478"/>
      <c r="B14" s="501"/>
      <c r="C14" s="502"/>
      <c r="D14" s="502"/>
      <c r="E14" s="502"/>
      <c r="F14" s="503"/>
      <c r="G14" s="489"/>
      <c r="H14" s="490"/>
      <c r="I14" s="489"/>
      <c r="J14" s="490"/>
    </row>
    <row r="15" spans="1:10" x14ac:dyDescent="0.3">
      <c r="A15" s="477" t="s">
        <v>139</v>
      </c>
      <c r="B15" s="498" t="s">
        <v>158</v>
      </c>
      <c r="C15" s="499"/>
      <c r="D15" s="499"/>
      <c r="E15" s="499"/>
      <c r="F15" s="500"/>
      <c r="G15" s="494">
        <v>10500</v>
      </c>
      <c r="H15" s="488"/>
      <c r="I15" s="504">
        <v>44446</v>
      </c>
      <c r="J15" s="488"/>
    </row>
    <row r="16" spans="1:10" ht="14.4" customHeight="1" thickBot="1" x14ac:dyDescent="0.35">
      <c r="A16" s="478"/>
      <c r="B16" s="501"/>
      <c r="C16" s="502"/>
      <c r="D16" s="502"/>
      <c r="E16" s="502"/>
      <c r="F16" s="503"/>
      <c r="G16" s="489"/>
      <c r="H16" s="490"/>
      <c r="I16" s="489"/>
      <c r="J16" s="490"/>
    </row>
    <row r="17" spans="1:10" x14ac:dyDescent="0.3">
      <c r="A17" s="477" t="s">
        <v>142</v>
      </c>
      <c r="B17" s="505" t="s">
        <v>159</v>
      </c>
      <c r="C17" s="506"/>
      <c r="D17" s="506"/>
      <c r="E17" s="506"/>
      <c r="F17" s="507"/>
      <c r="G17" s="494">
        <v>14500</v>
      </c>
      <c r="H17" s="488"/>
      <c r="I17" s="504">
        <v>44446</v>
      </c>
      <c r="J17" s="488"/>
    </row>
    <row r="18" spans="1:10" ht="15" thickBot="1" x14ac:dyDescent="0.35">
      <c r="A18" s="478"/>
      <c r="B18" s="508"/>
      <c r="C18" s="509"/>
      <c r="D18" s="509"/>
      <c r="E18" s="509"/>
      <c r="F18" s="510"/>
      <c r="G18" s="489"/>
      <c r="H18" s="490"/>
      <c r="I18" s="489"/>
      <c r="J18" s="490"/>
    </row>
    <row r="19" spans="1:10" x14ac:dyDescent="0.3">
      <c r="A19" s="477" t="s">
        <v>160</v>
      </c>
      <c r="B19" s="498" t="s">
        <v>161</v>
      </c>
      <c r="C19" s="499"/>
      <c r="D19" s="499"/>
      <c r="E19" s="499"/>
      <c r="F19" s="500"/>
      <c r="G19" s="494">
        <v>5000</v>
      </c>
      <c r="H19" s="488"/>
      <c r="I19" s="504">
        <v>44449</v>
      </c>
      <c r="J19" s="488"/>
    </row>
    <row r="20" spans="1:10" ht="15" thickBot="1" x14ac:dyDescent="0.35">
      <c r="A20" s="478"/>
      <c r="B20" s="501"/>
      <c r="C20" s="502"/>
      <c r="D20" s="502"/>
      <c r="E20" s="502"/>
      <c r="F20" s="503"/>
      <c r="G20" s="489"/>
      <c r="H20" s="490"/>
      <c r="I20" s="489"/>
      <c r="J20" s="490"/>
    </row>
  </sheetData>
  <mergeCells count="37">
    <mergeCell ref="A1:J2"/>
    <mergeCell ref="A3:A4"/>
    <mergeCell ref="B3:F4"/>
    <mergeCell ref="G3:H4"/>
    <mergeCell ref="I3:J4"/>
    <mergeCell ref="I9:J10"/>
    <mergeCell ref="A5:A6"/>
    <mergeCell ref="B5:F6"/>
    <mergeCell ref="G5:H6"/>
    <mergeCell ref="A7:A8"/>
    <mergeCell ref="I7:J8"/>
    <mergeCell ref="I5:J6"/>
    <mergeCell ref="G7:H8"/>
    <mergeCell ref="B7:F8"/>
    <mergeCell ref="A9:A10"/>
    <mergeCell ref="B9:F10"/>
    <mergeCell ref="G9:H10"/>
    <mergeCell ref="A11:A12"/>
    <mergeCell ref="B11:F12"/>
    <mergeCell ref="G11:H12"/>
    <mergeCell ref="I11:J12"/>
    <mergeCell ref="A13:A14"/>
    <mergeCell ref="B13:F14"/>
    <mergeCell ref="G13:H14"/>
    <mergeCell ref="I13:J14"/>
    <mergeCell ref="B19:F20"/>
    <mergeCell ref="G19:H20"/>
    <mergeCell ref="I19:J20"/>
    <mergeCell ref="A19:A20"/>
    <mergeCell ref="A15:A16"/>
    <mergeCell ref="B15:F16"/>
    <mergeCell ref="G15:H16"/>
    <mergeCell ref="I15:J16"/>
    <mergeCell ref="A17:A18"/>
    <mergeCell ref="B17:F18"/>
    <mergeCell ref="G17:H18"/>
    <mergeCell ref="I17:J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1_Prehľad projektov</vt:lpstr>
      <vt:lpstr>MKP</vt:lpstr>
      <vt:lpstr>KZP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Macenková Katarína</dc:creator>
  <cp:lastModifiedBy>Kyselová Soňa</cp:lastModifiedBy>
  <cp:lastPrinted>2021-10-13T12:03:46Z</cp:lastPrinted>
  <dcterms:created xsi:type="dcterms:W3CDTF">2019-03-06T09:27:15Z</dcterms:created>
  <dcterms:modified xsi:type="dcterms:W3CDTF">2022-04-11T11:53:03Z</dcterms:modified>
</cp:coreProperties>
</file>