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195" windowHeight="669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Hárok1!$A$1:$J$59</definedName>
  </definedNames>
  <calcPr calcId="145621"/>
</workbook>
</file>

<file path=xl/calcChain.xml><?xml version="1.0" encoding="utf-8"?>
<calcChain xmlns="http://schemas.openxmlformats.org/spreadsheetml/2006/main">
  <c r="J26" i="1" l="1"/>
  <c r="H56" i="1" l="1"/>
  <c r="H44" i="1" l="1"/>
  <c r="H39" i="1"/>
  <c r="H6" i="1" l="1"/>
</calcChain>
</file>

<file path=xl/sharedStrings.xml><?xml version="1.0" encoding="utf-8"?>
<sst xmlns="http://schemas.openxmlformats.org/spreadsheetml/2006/main" count="313" uniqueCount="179">
  <si>
    <t xml:space="preserve"> </t>
  </si>
  <si>
    <t>Oddelenie</t>
  </si>
  <si>
    <t>Názov zariadenia - projektu</t>
  </si>
  <si>
    <t>Program</t>
  </si>
  <si>
    <t>Popis</t>
  </si>
  <si>
    <t>Rozpočet</t>
  </si>
  <si>
    <t>Spolu</t>
  </si>
  <si>
    <t>Status plnenia</t>
  </si>
  <si>
    <t>Organizácia</t>
  </si>
  <si>
    <t>Bežné</t>
  </si>
  <si>
    <t>Kapitálové</t>
  </si>
  <si>
    <t>za program
Kapitálové</t>
  </si>
  <si>
    <t>4</t>
  </si>
  <si>
    <t>5</t>
  </si>
  <si>
    <t>RIČ</t>
  </si>
  <si>
    <t>Výstavba cyklotrás</t>
  </si>
  <si>
    <t>4.1.3</t>
  </si>
  <si>
    <t>Projektové dokumentácia</t>
  </si>
  <si>
    <t>6</t>
  </si>
  <si>
    <t xml:space="preserve">Cyklotrasa č. 13
</t>
  </si>
  <si>
    <t>8</t>
  </si>
  <si>
    <t>Projekt Odborné učebne</t>
  </si>
  <si>
    <t>5.3.1</t>
  </si>
  <si>
    <t>Rekonštrukcia a vybavenie odborných učební</t>
  </si>
  <si>
    <t>9</t>
  </si>
  <si>
    <t>Hygienické opatrenie na MŠ</t>
  </si>
  <si>
    <t>Vykonanie hygienických opatrení v súvislosti tvorby plesní spôsobených zlým odvetraním kuchyne.</t>
  </si>
  <si>
    <t>10</t>
  </si>
  <si>
    <t>Kuchyne a školské jedálne</t>
  </si>
  <si>
    <t xml:space="preserve">Obnova gastrozariadení na ZŠ/MŠ </t>
  </si>
  <si>
    <t>11</t>
  </si>
  <si>
    <t>Rekonštrukcia kuchyne ZŠ a MŠ</t>
  </si>
  <si>
    <t>ZŠ Dudova - PD</t>
  </si>
  <si>
    <t>12</t>
  </si>
  <si>
    <t>ZŠ Dudova</t>
  </si>
  <si>
    <t>13</t>
  </si>
  <si>
    <t>ZŠ Dudova Gastrozariadenie</t>
  </si>
  <si>
    <t>14</t>
  </si>
  <si>
    <t>ZŠ Turnianska - PD</t>
  </si>
  <si>
    <t>15</t>
  </si>
  <si>
    <t>ZŠ Turnianska</t>
  </si>
  <si>
    <t>16</t>
  </si>
  <si>
    <t>ZŠ Turnianska Gastrozariadenie</t>
  </si>
  <si>
    <t>17</t>
  </si>
  <si>
    <t>ZŠ Prokofievova - PD</t>
  </si>
  <si>
    <t>18</t>
  </si>
  <si>
    <t>ZŠ Prokofievova</t>
  </si>
  <si>
    <t>19</t>
  </si>
  <si>
    <t>ZŠ Prokofievova Gastrozariadenie</t>
  </si>
  <si>
    <t>20</t>
  </si>
  <si>
    <t>Rekonštrukcie ZŠ a MŠ</t>
  </si>
  <si>
    <t>21</t>
  </si>
  <si>
    <t>22</t>
  </si>
  <si>
    <t>ZŠ Černyševského - Rekonštrukcia toaliet so stupačkami v B3 - PD</t>
  </si>
  <si>
    <t>23</t>
  </si>
  <si>
    <t>ZŠ Černyševského - Rekonštrukcia toaliet so stupačkami v B3</t>
  </si>
  <si>
    <t>24</t>
  </si>
  <si>
    <t>ZŠ Prokofievova - Rekonštrukcia toaliet so stupačkami v B3</t>
  </si>
  <si>
    <t>25</t>
  </si>
  <si>
    <t>ZŠ Tupolevova - Rekonštrukcia toaliet so stupačkami v B1</t>
  </si>
  <si>
    <t>26</t>
  </si>
  <si>
    <t>27</t>
  </si>
  <si>
    <t>ZŠ Turnianska - Rekonštrukcia toaliet so stupačkami v B4</t>
  </si>
  <si>
    <t>28</t>
  </si>
  <si>
    <t>Bezbarierové vstupy</t>
  </si>
  <si>
    <t>5.3.1.</t>
  </si>
  <si>
    <t>Budovanie bezbariérových vstupov</t>
  </si>
  <si>
    <t>29</t>
  </si>
  <si>
    <t>Zvýšenie kapacít MŠ</t>
  </si>
  <si>
    <t>5.3.2.</t>
  </si>
  <si>
    <t>Zvýšenie kapacít MŠ na MŠ Fedinova (2)</t>
  </si>
  <si>
    <t>30</t>
  </si>
  <si>
    <t>Prestavba školníckeho bytu na MŠ Pifflova (1)</t>
  </si>
  <si>
    <t>31</t>
  </si>
  <si>
    <t>Prestavba školníckeho bytu na MŠ Bohrova (1) - PD</t>
  </si>
  <si>
    <t>32</t>
  </si>
  <si>
    <t>Prestavba školníckeho bytu na MŠ Bohrova (1)</t>
  </si>
  <si>
    <t>33</t>
  </si>
  <si>
    <t>Prestavba školníckeho bytu na MŠ Ševčenková (1)</t>
  </si>
  <si>
    <t>34</t>
  </si>
  <si>
    <t>35</t>
  </si>
  <si>
    <t>36</t>
  </si>
  <si>
    <t>Prestavba školníckeho bytu na MŠ Jankolova (1) - PD</t>
  </si>
  <si>
    <t>37</t>
  </si>
  <si>
    <t>Nová škôlka na Slnečniciach (3) - PD</t>
  </si>
  <si>
    <t>Nová škôlka na Slnečniciach (3)</t>
  </si>
  <si>
    <t>42</t>
  </si>
  <si>
    <t>Budovanie športovísk</t>
  </si>
  <si>
    <t>6.4.2.</t>
  </si>
  <si>
    <t>Nová bežecká dráha v areáli ZŠ Turnianska (príp. ekvivalent)</t>
  </si>
  <si>
    <t>43</t>
  </si>
  <si>
    <t>Nová bežecká dráha v areáli ZŠ Lachova</t>
  </si>
  <si>
    <t>44</t>
  </si>
  <si>
    <t>Nové multifinkčné ihrisko v areáli ZŠ ??? (turnianska)</t>
  </si>
  <si>
    <t>45</t>
  </si>
  <si>
    <t>Realizačné PD</t>
  </si>
  <si>
    <t>46</t>
  </si>
  <si>
    <t>Revitalizácia VDI</t>
  </si>
  <si>
    <t>7.3.1.</t>
  </si>
  <si>
    <t>49</t>
  </si>
  <si>
    <t>53</t>
  </si>
  <si>
    <t>MŠ Hrobákova</t>
  </si>
  <si>
    <t>9.3</t>
  </si>
  <si>
    <t>Vypracovanie PD</t>
  </si>
  <si>
    <t xml:space="preserve">Osuského </t>
  </si>
  <si>
    <t>54</t>
  </si>
  <si>
    <t>Nobelovo námestie</t>
  </si>
  <si>
    <t>55</t>
  </si>
  <si>
    <t>Bztový dom Medveďová</t>
  </si>
  <si>
    <t>9.3.</t>
  </si>
  <si>
    <t>Rekonštrukcia vnútornej infraštruktúry</t>
  </si>
  <si>
    <t>7</t>
  </si>
  <si>
    <t>ZŠ Turnianska - Rekonštrukcia toaliet so stupačkami v B1 - PD</t>
  </si>
  <si>
    <t>ZŠ Turnianska - Rekonštrukcia toaliet so stupačkami v B1</t>
  </si>
  <si>
    <t>ZŠ Nobelovo nám - Rekonštrukcia toaliet so stupačkami v B1</t>
  </si>
  <si>
    <t>Modernizácia telocviční</t>
  </si>
  <si>
    <t>Osuskeho</t>
  </si>
  <si>
    <t>6.4.2</t>
  </si>
  <si>
    <t>Pečnianska</t>
  </si>
  <si>
    <t>Šintavská</t>
  </si>
  <si>
    <t>Wolkrova</t>
  </si>
  <si>
    <t>Fedinova</t>
  </si>
  <si>
    <t>Hrobáková</t>
  </si>
  <si>
    <t>Medveďová</t>
  </si>
  <si>
    <t>Starhradská</t>
  </si>
  <si>
    <t>Žehrianska</t>
  </si>
  <si>
    <t>Haanová</t>
  </si>
  <si>
    <t>Gessayva</t>
  </si>
  <si>
    <t>Sašovská</t>
  </si>
  <si>
    <t>Revitalizácia detských ihrísk</t>
  </si>
  <si>
    <t>Hotovo</t>
  </si>
  <si>
    <t>Hotovo, ale na Gessayovu.</t>
  </si>
  <si>
    <t>Nerealizuje sa.</t>
  </si>
  <si>
    <t>Zatiaľ nerealizované</t>
  </si>
  <si>
    <t>Zatiaľ nerealizuované</t>
  </si>
  <si>
    <t>Zhotoviteľ odstúpil od zmluvy, riešia sa následne právne kroky</t>
  </si>
  <si>
    <t>hotovo</t>
  </si>
  <si>
    <t>Odpočet investičného plánu pre rok 2022 v zmysle uznesenia 236</t>
  </si>
  <si>
    <t>Prestavba školníckeho bytu na MŠ Šustekova (1) - PD</t>
  </si>
  <si>
    <t>Prestavba školníckeho bytu na MŠ Šustekova (1)</t>
  </si>
  <si>
    <t>Pripravuju sa súťažné podklady.</t>
  </si>
  <si>
    <t>skutočné čerpanie</t>
  </si>
  <si>
    <t>realizuje sa</t>
  </si>
  <si>
    <t>Realizácia ukončená</t>
  </si>
  <si>
    <t>Nerealizuje sa, bola nahradená stupačkami na Gessayovej, tam boli práce úspešne ukončené .</t>
  </si>
  <si>
    <t>Práce sú ukončené</t>
  </si>
  <si>
    <t>PD odovzdaná 15.5.2022.</t>
  </si>
  <si>
    <t>Nerealizované</t>
  </si>
  <si>
    <t>PD je hotová, cena ihriska však viac ako dvojnásobne prevyšuje náš odhad. Firma s najlepšou CP požaduje 50% zálohu vopred, dobu dodania na agátové herné prvky má 6-8 mesiacov. Aktuálne pripravujeme vlatné návrhy na revitalizáciu VDI z ponuky inkluzívnych herných prvkov z bezúdržbových materiálov (bez využitia dotácie).</t>
  </si>
  <si>
    <t>Bola zrealizovaná obhliadka s jedným zo zhotoviťeľov. Do konca 05/2022 budú spracované návrhy výberu/rozmiestenia herných prvkov a CP/PHZ.</t>
  </si>
  <si>
    <t>Finalizujeme návrh rozmiestnenia/výberu herných prvkov. Následne prebehne komunikácia s ihriskovou komunitou, ktorá negatívne reagovala na 1.etapu/2021.</t>
  </si>
  <si>
    <t>Prebieha komunikácia s ihriskovou komunitou ohľadne výberu a rozmiestenia herných prvkov. Odhadovaný termín spracovania podkladov: 18.5.2022.</t>
  </si>
  <si>
    <t>Je podaná žiadosť o grant. Vyhodnotenie v 05/2022.</t>
  </si>
  <si>
    <t>Zrealizované 02/2022.</t>
  </si>
  <si>
    <t>K tdnešnému dňu sú zrealizované opatrenia v MŠ Lietavská, Turninska, Holíčska a Strečnianska.
MŠ Bohrova, Pifflova, Macharavo, Iljušinova, Rontgenova a Bzovícka by sa mali realizovať v 7 - 9 mesiaci.</t>
  </si>
  <si>
    <t>Obnova toaliet pre triedu na MŠ Bzovícka</t>
  </si>
  <si>
    <t>1</t>
  </si>
  <si>
    <t>2</t>
  </si>
  <si>
    <t>3</t>
  </si>
  <si>
    <t>38</t>
  </si>
  <si>
    <t>39</t>
  </si>
  <si>
    <t>40</t>
  </si>
  <si>
    <t>41</t>
  </si>
  <si>
    <t>47</t>
  </si>
  <si>
    <t>48</t>
  </si>
  <si>
    <t>50</t>
  </si>
  <si>
    <t>51</t>
  </si>
  <si>
    <t>52</t>
  </si>
  <si>
    <t>Odstránenie havaríjneho stavu v trakte B1 na ZŠ Pankúchová</t>
  </si>
  <si>
    <t>Je vyhlásené druhé kolo súťaže. Vyhodnotenie je naplánované n a29.9.2022</t>
  </si>
  <si>
    <t>Práce ukončené</t>
  </si>
  <si>
    <t>Okrem jedneho stroja všetko dodané</t>
  </si>
  <si>
    <t>Všetko dodané</t>
  </si>
  <si>
    <t>Práce tesne pred ukončením</t>
  </si>
  <si>
    <t>Prebieha priebežne dodávanie zariadení</t>
  </si>
  <si>
    <t>Práce sú pred dokončením</t>
  </si>
  <si>
    <t>Práce prebiehajú, ich ukončenie predpokladáme na konci mesiaca september</t>
  </si>
  <si>
    <t>Prebieha súťaž n azhotoviteľa, vyhodnotenie 29.9.2022</t>
  </si>
  <si>
    <t>Prebieha realizácia, ukončenie predpokladáme k 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</si>
</sst>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Continuous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Continuous" vertical="center" wrapText="1"/>
    </xf>
    <xf numFmtId="3" fontId="3" fillId="4" borderId="1" xfId="0" applyNumberFormat="1" applyFont="1" applyFill="1" applyBorder="1" applyAlignment="1">
      <alignment vertical="center" wrapText="1"/>
    </xf>
    <xf numFmtId="43" fontId="0" fillId="0" borderId="0" xfId="1" applyFont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Continuous" vertical="center" wrapText="1"/>
    </xf>
    <xf numFmtId="0" fontId="4" fillId="6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Continuous" vertical="center" wrapText="1"/>
    </xf>
    <xf numFmtId="3" fontId="4" fillId="6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Continuous" vertical="center" wrapText="1"/>
    </xf>
    <xf numFmtId="3" fontId="4" fillId="3" borderId="1" xfId="0" applyNumberFormat="1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3" fontId="4" fillId="7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7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43" fontId="2" fillId="0" borderId="3" xfId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Continuous" vertical="center" wrapText="1"/>
    </xf>
    <xf numFmtId="43" fontId="2" fillId="0" borderId="14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right" vertical="center" wrapText="1"/>
    </xf>
    <xf numFmtId="49" fontId="3" fillId="5" borderId="7" xfId="0" applyNumberFormat="1" applyFont="1" applyFill="1" applyBorder="1" applyAlignment="1">
      <alignment horizontal="right" vertical="center" wrapText="1"/>
    </xf>
    <xf numFmtId="49" fontId="4" fillId="6" borderId="7" xfId="0" applyNumberFormat="1" applyFont="1" applyFill="1" applyBorder="1" applyAlignment="1">
      <alignment horizontal="right" vertical="center" wrapText="1"/>
    </xf>
    <xf numFmtId="49" fontId="4" fillId="7" borderId="7" xfId="0" applyNumberFormat="1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43" fontId="4" fillId="3" borderId="18" xfId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 vertical="center" wrapText="1"/>
    </xf>
    <xf numFmtId="49" fontId="4" fillId="7" borderId="8" xfId="0" applyNumberFormat="1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left" vertical="center" wrapText="1"/>
    </xf>
    <xf numFmtId="49" fontId="3" fillId="8" borderId="7" xfId="0" applyNumberFormat="1" applyFont="1" applyFill="1" applyBorder="1" applyAlignment="1">
      <alignment horizontal="right" vertical="top" wrapText="1"/>
    </xf>
    <xf numFmtId="49" fontId="5" fillId="8" borderId="6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Continuous" vertical="center" wrapText="1"/>
    </xf>
    <xf numFmtId="0" fontId="5" fillId="8" borderId="1" xfId="0" applyFont="1" applyFill="1" applyBorder="1" applyAlignment="1">
      <alignment vertical="center" wrapText="1"/>
    </xf>
    <xf numFmtId="49" fontId="5" fillId="8" borderId="1" xfId="0" applyNumberFormat="1" applyFont="1" applyFill="1" applyBorder="1" applyAlignment="1">
      <alignment horizontal="centerContinuous" vertical="center" wrapText="1"/>
    </xf>
    <xf numFmtId="0" fontId="5" fillId="8" borderId="1" xfId="0" applyFont="1" applyFill="1" applyBorder="1" applyAlignment="1">
      <alignment horizontal="left" vertical="center" wrapText="1"/>
    </xf>
    <xf numFmtId="3" fontId="5" fillId="8" borderId="1" xfId="0" applyNumberFormat="1" applyFont="1" applyFill="1" applyBorder="1" applyAlignment="1">
      <alignment vertical="center" wrapText="1"/>
    </xf>
    <xf numFmtId="49" fontId="3" fillId="8" borderId="7" xfId="0" applyNumberFormat="1" applyFont="1" applyFill="1" applyBorder="1" applyAlignment="1">
      <alignment horizontal="right" vertical="center" wrapText="1"/>
    </xf>
    <xf numFmtId="49" fontId="3" fillId="8" borderId="6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3" fontId="3" fillId="8" borderId="1" xfId="0" applyNumberFormat="1" applyFont="1" applyFill="1" applyBorder="1" applyAlignment="1">
      <alignment vertical="center" wrapText="1"/>
    </xf>
    <xf numFmtId="49" fontId="5" fillId="8" borderId="8" xfId="0" applyNumberFormat="1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49" fontId="5" fillId="8" borderId="7" xfId="0" applyNumberFormat="1" applyFont="1" applyFill="1" applyBorder="1" applyAlignment="1">
      <alignment horizontal="right" vertical="center" wrapText="1"/>
    </xf>
    <xf numFmtId="49" fontId="3" fillId="0" borderId="7" xfId="0" applyNumberFormat="1" applyFont="1" applyFill="1" applyBorder="1" applyAlignment="1">
      <alignment horizontal="right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3" fontId="7" fillId="5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Continuous" vertical="center" wrapText="1"/>
    </xf>
    <xf numFmtId="49" fontId="3" fillId="0" borderId="1" xfId="0" applyNumberFormat="1" applyFont="1" applyFill="1" applyBorder="1" applyAlignment="1">
      <alignment horizontal="centerContinuous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Continuous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Continuous" vertical="center" wrapText="1"/>
    </xf>
    <xf numFmtId="49" fontId="5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3" fillId="4" borderId="18" xfId="1" applyFont="1" applyFill="1" applyBorder="1" applyAlignment="1">
      <alignment horizontal="center" vertical="center" wrapText="1"/>
    </xf>
    <xf numFmtId="43" fontId="3" fillId="4" borderId="5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5" borderId="1" xfId="1" applyFont="1" applyFill="1" applyBorder="1" applyAlignment="1">
      <alignment horizontal="center" vertical="center" wrapText="1"/>
    </xf>
    <xf numFmtId="43" fontId="4" fillId="6" borderId="18" xfId="1" applyFont="1" applyFill="1" applyBorder="1" applyAlignment="1">
      <alignment horizontal="center" vertical="center" wrapText="1"/>
    </xf>
    <xf numFmtId="43" fontId="4" fillId="6" borderId="4" xfId="1" applyFont="1" applyFill="1" applyBorder="1" applyAlignment="1">
      <alignment horizontal="center" vertical="center" wrapText="1"/>
    </xf>
    <xf numFmtId="43" fontId="4" fillId="6" borderId="5" xfId="1" applyFont="1" applyFill="1" applyBorder="1" applyAlignment="1">
      <alignment horizontal="center" vertical="center" wrapText="1"/>
    </xf>
    <xf numFmtId="43" fontId="4" fillId="7" borderId="18" xfId="1" applyFont="1" applyFill="1" applyBorder="1" applyAlignment="1">
      <alignment horizontal="center" vertical="center" wrapText="1"/>
    </xf>
    <xf numFmtId="43" fontId="4" fillId="7" borderId="4" xfId="1" applyFont="1" applyFill="1" applyBorder="1" applyAlignment="1">
      <alignment horizontal="center" vertical="center" wrapText="1"/>
    </xf>
    <xf numFmtId="43" fontId="4" fillId="7" borderId="5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view="pageBreakPreview" zoomScaleNormal="100" zoomScaleSheetLayoutView="100" workbookViewId="0">
      <selection activeCell="I10" sqref="I10"/>
    </sheetView>
  </sheetViews>
  <sheetFormatPr defaultRowHeight="15" x14ac:dyDescent="0.25"/>
  <cols>
    <col min="5" max="5" width="40.85546875" customWidth="1"/>
    <col min="8" max="8" width="21.5703125" customWidth="1"/>
    <col min="9" max="9" width="84.28515625" customWidth="1"/>
    <col min="10" max="10" width="30.5703125" customWidth="1"/>
  </cols>
  <sheetData>
    <row r="1" spans="1:10" ht="29.25" thickBot="1" x14ac:dyDescent="0.3">
      <c r="A1" s="110" t="s">
        <v>137</v>
      </c>
      <c r="B1" s="111"/>
      <c r="C1" s="111"/>
      <c r="D1" s="111"/>
      <c r="E1" s="111"/>
      <c r="F1" s="111"/>
      <c r="G1" s="111"/>
      <c r="H1" s="111"/>
      <c r="I1" s="112"/>
      <c r="J1" s="1"/>
    </row>
    <row r="2" spans="1:10" x14ac:dyDescent="0.25">
      <c r="A2" s="116" t="s">
        <v>0</v>
      </c>
      <c r="B2" s="45" t="s">
        <v>1</v>
      </c>
      <c r="C2" s="115" t="s">
        <v>2</v>
      </c>
      <c r="D2" s="119" t="s">
        <v>3</v>
      </c>
      <c r="E2" s="121" t="s">
        <v>4</v>
      </c>
      <c r="F2" s="115" t="s">
        <v>5</v>
      </c>
      <c r="G2" s="115"/>
      <c r="H2" s="46" t="s">
        <v>6</v>
      </c>
      <c r="I2" s="113" t="s">
        <v>7</v>
      </c>
      <c r="J2" s="1"/>
    </row>
    <row r="3" spans="1:10" ht="23.25" thickBot="1" x14ac:dyDescent="0.3">
      <c r="A3" s="117"/>
      <c r="B3" s="41" t="s">
        <v>8</v>
      </c>
      <c r="C3" s="118"/>
      <c r="D3" s="120"/>
      <c r="E3" s="122"/>
      <c r="F3" s="42" t="s">
        <v>9</v>
      </c>
      <c r="G3" s="43" t="s">
        <v>10</v>
      </c>
      <c r="H3" s="44" t="s">
        <v>11</v>
      </c>
      <c r="I3" s="114"/>
      <c r="J3" s="1" t="s">
        <v>141</v>
      </c>
    </row>
    <row r="4" spans="1:10" ht="23.25" thickTop="1" x14ac:dyDescent="0.25">
      <c r="A4" s="32" t="s">
        <v>156</v>
      </c>
      <c r="B4" s="4" t="s">
        <v>14</v>
      </c>
      <c r="C4" s="5" t="s">
        <v>15</v>
      </c>
      <c r="D4" s="6" t="s">
        <v>16</v>
      </c>
      <c r="E4" s="23" t="s">
        <v>17</v>
      </c>
      <c r="F4" s="5"/>
      <c r="G4" s="7">
        <v>50000</v>
      </c>
      <c r="H4" s="99">
        <v>330000</v>
      </c>
      <c r="I4" s="33">
        <v>2022</v>
      </c>
      <c r="J4" s="7">
        <v>50000</v>
      </c>
    </row>
    <row r="5" spans="1:10" ht="22.5" x14ac:dyDescent="0.25">
      <c r="A5" s="32" t="s">
        <v>157</v>
      </c>
      <c r="B5" s="4" t="s">
        <v>14</v>
      </c>
      <c r="C5" s="5" t="s">
        <v>15</v>
      </c>
      <c r="D5" s="6" t="s">
        <v>16</v>
      </c>
      <c r="E5" s="23" t="s">
        <v>19</v>
      </c>
      <c r="F5" s="5"/>
      <c r="G5" s="7">
        <v>280000</v>
      </c>
      <c r="H5" s="100"/>
      <c r="I5" s="54" t="s">
        <v>169</v>
      </c>
      <c r="J5" s="7">
        <v>280000</v>
      </c>
    </row>
    <row r="6" spans="1:10" ht="33.75" x14ac:dyDescent="0.25">
      <c r="A6" s="58" t="s">
        <v>158</v>
      </c>
      <c r="B6" s="59" t="s">
        <v>14</v>
      </c>
      <c r="C6" s="60" t="s">
        <v>21</v>
      </c>
      <c r="D6" s="61" t="s">
        <v>22</v>
      </c>
      <c r="E6" s="62" t="s">
        <v>23</v>
      </c>
      <c r="F6" s="60"/>
      <c r="G6" s="63">
        <v>212546</v>
      </c>
      <c r="H6" s="101" t="e">
        <f>1965546-#REF!</f>
        <v>#REF!</v>
      </c>
      <c r="I6" s="57" t="s">
        <v>136</v>
      </c>
      <c r="J6" s="82">
        <v>212546</v>
      </c>
    </row>
    <row r="7" spans="1:10" ht="33.75" x14ac:dyDescent="0.25">
      <c r="A7" s="34" t="s">
        <v>12</v>
      </c>
      <c r="B7" s="29" t="s">
        <v>14</v>
      </c>
      <c r="C7" s="2" t="s">
        <v>25</v>
      </c>
      <c r="D7" s="3" t="s">
        <v>22</v>
      </c>
      <c r="E7" s="24" t="s">
        <v>26</v>
      </c>
      <c r="F7" s="2"/>
      <c r="G7" s="11">
        <v>60000</v>
      </c>
      <c r="H7" s="101"/>
      <c r="I7" s="48" t="s">
        <v>154</v>
      </c>
      <c r="J7" s="11">
        <v>28200</v>
      </c>
    </row>
    <row r="8" spans="1:10" ht="33.75" x14ac:dyDescent="0.25">
      <c r="A8" s="34" t="s">
        <v>13</v>
      </c>
      <c r="B8" s="29" t="s">
        <v>14</v>
      </c>
      <c r="C8" s="2" t="s">
        <v>28</v>
      </c>
      <c r="D8" s="3" t="s">
        <v>22</v>
      </c>
      <c r="E8" s="24" t="s">
        <v>29</v>
      </c>
      <c r="F8" s="2"/>
      <c r="G8" s="11">
        <v>40000</v>
      </c>
      <c r="H8" s="101"/>
      <c r="I8" s="48"/>
      <c r="J8" s="11">
        <v>40000</v>
      </c>
    </row>
    <row r="9" spans="1:10" ht="33.75" x14ac:dyDescent="0.25">
      <c r="A9" s="65" t="s">
        <v>18</v>
      </c>
      <c r="B9" s="66" t="s">
        <v>14</v>
      </c>
      <c r="C9" s="67" t="s">
        <v>31</v>
      </c>
      <c r="D9" s="68" t="s">
        <v>22</v>
      </c>
      <c r="E9" s="69" t="s">
        <v>32</v>
      </c>
      <c r="F9" s="67"/>
      <c r="G9" s="63">
        <v>12000</v>
      </c>
      <c r="H9" s="101"/>
      <c r="I9" s="64" t="s">
        <v>136</v>
      </c>
      <c r="J9" s="11">
        <v>0</v>
      </c>
    </row>
    <row r="10" spans="1:10" ht="33.75" x14ac:dyDescent="0.25">
      <c r="A10" s="76" t="s">
        <v>111</v>
      </c>
      <c r="B10" s="77" t="s">
        <v>14</v>
      </c>
      <c r="C10" s="78" t="s">
        <v>31</v>
      </c>
      <c r="D10" s="79" t="s">
        <v>22</v>
      </c>
      <c r="E10" s="80" t="s">
        <v>34</v>
      </c>
      <c r="F10" s="78"/>
      <c r="G10" s="81">
        <v>210000</v>
      </c>
      <c r="H10" s="101"/>
      <c r="I10" s="75" t="s">
        <v>170</v>
      </c>
      <c r="J10" s="11">
        <v>262057</v>
      </c>
    </row>
    <row r="11" spans="1:10" ht="33.75" x14ac:dyDescent="0.25">
      <c r="A11" s="76" t="s">
        <v>20</v>
      </c>
      <c r="B11" s="77" t="s">
        <v>14</v>
      </c>
      <c r="C11" s="78" t="s">
        <v>28</v>
      </c>
      <c r="D11" s="79" t="s">
        <v>22</v>
      </c>
      <c r="E11" s="80" t="s">
        <v>36</v>
      </c>
      <c r="F11" s="78"/>
      <c r="G11" s="81">
        <v>60000</v>
      </c>
      <c r="H11" s="101"/>
      <c r="I11" s="75" t="s">
        <v>171</v>
      </c>
      <c r="J11" s="11">
        <v>40548</v>
      </c>
    </row>
    <row r="12" spans="1:10" ht="33.75" x14ac:dyDescent="0.25">
      <c r="A12" s="76" t="s">
        <v>24</v>
      </c>
      <c r="B12" s="77" t="s">
        <v>14</v>
      </c>
      <c r="C12" s="78" t="s">
        <v>31</v>
      </c>
      <c r="D12" s="79" t="s">
        <v>22</v>
      </c>
      <c r="E12" s="80" t="s">
        <v>38</v>
      </c>
      <c r="F12" s="78"/>
      <c r="G12" s="81">
        <v>12000</v>
      </c>
      <c r="H12" s="101"/>
      <c r="I12" s="75" t="s">
        <v>136</v>
      </c>
      <c r="J12" s="11">
        <v>0</v>
      </c>
    </row>
    <row r="13" spans="1:10" ht="33.75" x14ac:dyDescent="0.25">
      <c r="A13" s="76" t="s">
        <v>27</v>
      </c>
      <c r="B13" s="77" t="s">
        <v>14</v>
      </c>
      <c r="C13" s="78" t="s">
        <v>31</v>
      </c>
      <c r="D13" s="79" t="s">
        <v>22</v>
      </c>
      <c r="E13" s="80" t="s">
        <v>40</v>
      </c>
      <c r="F13" s="78"/>
      <c r="G13" s="81">
        <v>210000</v>
      </c>
      <c r="H13" s="101"/>
      <c r="I13" s="75" t="s">
        <v>170</v>
      </c>
      <c r="J13" s="11">
        <v>268311</v>
      </c>
    </row>
    <row r="14" spans="1:10" ht="33.75" x14ac:dyDescent="0.25">
      <c r="A14" s="76" t="s">
        <v>30</v>
      </c>
      <c r="B14" s="77" t="s">
        <v>14</v>
      </c>
      <c r="C14" s="78" t="s">
        <v>28</v>
      </c>
      <c r="D14" s="79" t="s">
        <v>22</v>
      </c>
      <c r="E14" s="80" t="s">
        <v>42</v>
      </c>
      <c r="F14" s="78"/>
      <c r="G14" s="81">
        <v>60000</v>
      </c>
      <c r="H14" s="101"/>
      <c r="I14" s="75" t="s">
        <v>171</v>
      </c>
      <c r="J14" s="11">
        <v>71997</v>
      </c>
    </row>
    <row r="15" spans="1:10" ht="33.75" x14ac:dyDescent="0.25">
      <c r="A15" s="76" t="s">
        <v>33</v>
      </c>
      <c r="B15" s="77" t="s">
        <v>14</v>
      </c>
      <c r="C15" s="78" t="s">
        <v>31</v>
      </c>
      <c r="D15" s="79" t="s">
        <v>22</v>
      </c>
      <c r="E15" s="80" t="s">
        <v>44</v>
      </c>
      <c r="F15" s="78"/>
      <c r="G15" s="81">
        <v>12000</v>
      </c>
      <c r="H15" s="101"/>
      <c r="I15" s="75" t="s">
        <v>136</v>
      </c>
      <c r="J15" s="11">
        <v>0</v>
      </c>
    </row>
    <row r="16" spans="1:10" ht="33.75" x14ac:dyDescent="0.25">
      <c r="A16" s="76" t="s">
        <v>35</v>
      </c>
      <c r="B16" s="77" t="s">
        <v>14</v>
      </c>
      <c r="C16" s="78" t="s">
        <v>31</v>
      </c>
      <c r="D16" s="79" t="s">
        <v>22</v>
      </c>
      <c r="E16" s="80" t="s">
        <v>46</v>
      </c>
      <c r="F16" s="78"/>
      <c r="G16" s="81">
        <v>210000</v>
      </c>
      <c r="H16" s="101"/>
      <c r="I16" s="75" t="s">
        <v>173</v>
      </c>
      <c r="J16" s="11">
        <v>277294</v>
      </c>
    </row>
    <row r="17" spans="1:10" ht="33.75" x14ac:dyDescent="0.25">
      <c r="A17" s="76" t="s">
        <v>37</v>
      </c>
      <c r="B17" s="77" t="s">
        <v>14</v>
      </c>
      <c r="C17" s="78" t="s">
        <v>28</v>
      </c>
      <c r="D17" s="79" t="s">
        <v>22</v>
      </c>
      <c r="E17" s="80" t="s">
        <v>48</v>
      </c>
      <c r="F17" s="78"/>
      <c r="G17" s="81">
        <v>60000</v>
      </c>
      <c r="H17" s="101"/>
      <c r="I17" s="75" t="s">
        <v>172</v>
      </c>
      <c r="J17" s="11">
        <v>36240</v>
      </c>
    </row>
    <row r="18" spans="1:10" ht="22.5" x14ac:dyDescent="0.25">
      <c r="A18" s="65" t="s">
        <v>39</v>
      </c>
      <c r="B18" s="66" t="s">
        <v>14</v>
      </c>
      <c r="C18" s="67" t="s">
        <v>50</v>
      </c>
      <c r="D18" s="68" t="s">
        <v>22</v>
      </c>
      <c r="E18" s="69" t="s">
        <v>112</v>
      </c>
      <c r="F18" s="67"/>
      <c r="G18" s="63">
        <v>8500</v>
      </c>
      <c r="H18" s="101"/>
      <c r="I18" s="64" t="s">
        <v>131</v>
      </c>
      <c r="J18" s="82">
        <v>0</v>
      </c>
    </row>
    <row r="19" spans="1:10" ht="22.5" x14ac:dyDescent="0.25">
      <c r="A19" s="65" t="s">
        <v>41</v>
      </c>
      <c r="B19" s="66" t="s">
        <v>14</v>
      </c>
      <c r="C19" s="67" t="s">
        <v>50</v>
      </c>
      <c r="D19" s="68" t="s">
        <v>22</v>
      </c>
      <c r="E19" s="69" t="s">
        <v>113</v>
      </c>
      <c r="F19" s="67"/>
      <c r="G19" s="63">
        <v>90000</v>
      </c>
      <c r="H19" s="101"/>
      <c r="I19" s="64" t="s">
        <v>144</v>
      </c>
      <c r="J19" s="82">
        <v>132779</v>
      </c>
    </row>
    <row r="20" spans="1:10" ht="22.5" x14ac:dyDescent="0.25">
      <c r="A20" s="65" t="s">
        <v>43</v>
      </c>
      <c r="B20" s="66" t="s">
        <v>14</v>
      </c>
      <c r="C20" s="67" t="s">
        <v>50</v>
      </c>
      <c r="D20" s="68" t="s">
        <v>22</v>
      </c>
      <c r="E20" s="69" t="s">
        <v>53</v>
      </c>
      <c r="F20" s="67"/>
      <c r="G20" s="63">
        <v>8500</v>
      </c>
      <c r="H20" s="101"/>
      <c r="I20" s="64" t="s">
        <v>130</v>
      </c>
      <c r="J20" s="82">
        <v>0</v>
      </c>
    </row>
    <row r="21" spans="1:10" ht="22.5" x14ac:dyDescent="0.25">
      <c r="A21" s="65" t="s">
        <v>45</v>
      </c>
      <c r="B21" s="77" t="s">
        <v>14</v>
      </c>
      <c r="C21" s="78" t="s">
        <v>50</v>
      </c>
      <c r="D21" s="79" t="s">
        <v>22</v>
      </c>
      <c r="E21" s="80" t="s">
        <v>55</v>
      </c>
      <c r="F21" s="78"/>
      <c r="G21" s="81">
        <v>120000</v>
      </c>
      <c r="H21" s="101"/>
      <c r="I21" s="64" t="s">
        <v>145</v>
      </c>
      <c r="J21" s="82">
        <v>163406</v>
      </c>
    </row>
    <row r="22" spans="1:10" ht="22.5" x14ac:dyDescent="0.25">
      <c r="A22" s="65" t="s">
        <v>47</v>
      </c>
      <c r="B22" s="77" t="s">
        <v>14</v>
      </c>
      <c r="C22" s="78" t="s">
        <v>50</v>
      </c>
      <c r="D22" s="79" t="s">
        <v>22</v>
      </c>
      <c r="E22" s="80" t="s">
        <v>57</v>
      </c>
      <c r="F22" s="78"/>
      <c r="G22" s="81">
        <v>120000</v>
      </c>
      <c r="H22" s="101"/>
      <c r="I22" s="64" t="s">
        <v>145</v>
      </c>
      <c r="J22" s="82">
        <v>167211</v>
      </c>
    </row>
    <row r="23" spans="1:10" ht="22.5" x14ac:dyDescent="0.25">
      <c r="A23" s="65" t="s">
        <v>49</v>
      </c>
      <c r="B23" s="77" t="s">
        <v>14</v>
      </c>
      <c r="C23" s="78" t="s">
        <v>50</v>
      </c>
      <c r="D23" s="79" t="s">
        <v>22</v>
      </c>
      <c r="E23" s="80" t="s">
        <v>59</v>
      </c>
      <c r="F23" s="78"/>
      <c r="G23" s="81">
        <v>90000</v>
      </c>
      <c r="H23" s="101"/>
      <c r="I23" s="64" t="s">
        <v>145</v>
      </c>
      <c r="J23" s="82">
        <v>116251.61</v>
      </c>
    </row>
    <row r="24" spans="1:10" ht="22.5" x14ac:dyDescent="0.25">
      <c r="A24" s="65" t="s">
        <v>51</v>
      </c>
      <c r="B24" s="66" t="s">
        <v>14</v>
      </c>
      <c r="C24" s="67" t="s">
        <v>50</v>
      </c>
      <c r="D24" s="68" t="s">
        <v>22</v>
      </c>
      <c r="E24" s="69" t="s">
        <v>114</v>
      </c>
      <c r="F24" s="67"/>
      <c r="G24" s="63">
        <v>130000</v>
      </c>
      <c r="H24" s="101"/>
      <c r="I24" s="64" t="s">
        <v>145</v>
      </c>
      <c r="J24" s="82">
        <v>127804.13</v>
      </c>
    </row>
    <row r="25" spans="1:10" ht="22.5" x14ac:dyDescent="0.25">
      <c r="A25" s="65" t="s">
        <v>52</v>
      </c>
      <c r="B25" s="66" t="s">
        <v>14</v>
      </c>
      <c r="C25" s="67" t="s">
        <v>50</v>
      </c>
      <c r="D25" s="68" t="s">
        <v>22</v>
      </c>
      <c r="E25" s="69" t="s">
        <v>62</v>
      </c>
      <c r="F25" s="67"/>
      <c r="G25" s="63">
        <v>60000</v>
      </c>
      <c r="H25" s="101"/>
      <c r="I25" s="64" t="s">
        <v>132</v>
      </c>
      <c r="J25" s="82">
        <v>0</v>
      </c>
    </row>
    <row r="26" spans="1:10" s="1" customFormat="1" ht="22.5" x14ac:dyDescent="0.25">
      <c r="A26" s="65" t="s">
        <v>54</v>
      </c>
      <c r="B26" s="66" t="s">
        <v>14</v>
      </c>
      <c r="C26" s="67" t="s">
        <v>50</v>
      </c>
      <c r="D26" s="68" t="s">
        <v>22</v>
      </c>
      <c r="E26" s="69" t="s">
        <v>168</v>
      </c>
      <c r="F26" s="67"/>
      <c r="G26" s="63">
        <v>220000</v>
      </c>
      <c r="H26" s="101"/>
      <c r="I26" s="64" t="s">
        <v>145</v>
      </c>
      <c r="J26" s="82">
        <f>98900+130000</f>
        <v>228900</v>
      </c>
    </row>
    <row r="27" spans="1:10" ht="22.5" x14ac:dyDescent="0.25">
      <c r="A27" s="76" t="s">
        <v>56</v>
      </c>
      <c r="B27" s="77" t="s">
        <v>14</v>
      </c>
      <c r="C27" s="78" t="s">
        <v>64</v>
      </c>
      <c r="D27" s="79" t="s">
        <v>65</v>
      </c>
      <c r="E27" s="80" t="s">
        <v>66</v>
      </c>
      <c r="F27" s="78"/>
      <c r="G27" s="81">
        <v>180000</v>
      </c>
      <c r="H27" s="102"/>
      <c r="I27" s="75" t="s">
        <v>174</v>
      </c>
      <c r="J27" s="11">
        <v>246320</v>
      </c>
    </row>
    <row r="28" spans="1:10" ht="22.5" x14ac:dyDescent="0.25">
      <c r="A28" s="76" t="s">
        <v>58</v>
      </c>
      <c r="B28" s="77" t="s">
        <v>14</v>
      </c>
      <c r="C28" s="78" t="s">
        <v>68</v>
      </c>
      <c r="D28" s="79" t="s">
        <v>69</v>
      </c>
      <c r="E28" s="80" t="s">
        <v>70</v>
      </c>
      <c r="F28" s="78"/>
      <c r="G28" s="81">
        <v>240000</v>
      </c>
      <c r="H28" s="103">
        <v>997000</v>
      </c>
      <c r="I28" s="64" t="s">
        <v>145</v>
      </c>
      <c r="J28" s="36">
        <v>327707</v>
      </c>
    </row>
    <row r="29" spans="1:10" ht="22.5" x14ac:dyDescent="0.25">
      <c r="A29" s="76" t="s">
        <v>60</v>
      </c>
      <c r="B29" s="85" t="s">
        <v>14</v>
      </c>
      <c r="C29" s="78" t="s">
        <v>68</v>
      </c>
      <c r="D29" s="86" t="s">
        <v>69</v>
      </c>
      <c r="E29" s="80" t="s">
        <v>72</v>
      </c>
      <c r="F29" s="78"/>
      <c r="G29" s="81">
        <v>80000</v>
      </c>
      <c r="H29" s="103"/>
      <c r="I29" s="64" t="s">
        <v>145</v>
      </c>
      <c r="J29" s="36">
        <v>91115</v>
      </c>
    </row>
    <row r="30" spans="1:10" ht="22.5" x14ac:dyDescent="0.25">
      <c r="A30" s="76" t="s">
        <v>61</v>
      </c>
      <c r="B30" s="77" t="s">
        <v>14</v>
      </c>
      <c r="C30" s="78" t="s">
        <v>68</v>
      </c>
      <c r="D30" s="79" t="s">
        <v>69</v>
      </c>
      <c r="E30" s="80" t="s">
        <v>74</v>
      </c>
      <c r="F30" s="78"/>
      <c r="G30" s="84">
        <v>4500</v>
      </c>
      <c r="H30" s="103"/>
      <c r="I30" s="64" t="s">
        <v>130</v>
      </c>
      <c r="J30" s="83">
        <v>4500</v>
      </c>
    </row>
    <row r="31" spans="1:10" ht="22.5" x14ac:dyDescent="0.25">
      <c r="A31" s="76" t="s">
        <v>63</v>
      </c>
      <c r="B31" s="77" t="s">
        <v>14</v>
      </c>
      <c r="C31" s="78" t="s">
        <v>68</v>
      </c>
      <c r="D31" s="79" t="s">
        <v>69</v>
      </c>
      <c r="E31" s="80" t="s">
        <v>76</v>
      </c>
      <c r="F31" s="78"/>
      <c r="G31" s="84">
        <v>80000</v>
      </c>
      <c r="H31" s="103"/>
      <c r="I31" s="64" t="s">
        <v>145</v>
      </c>
      <c r="J31" s="37">
        <v>52309</v>
      </c>
    </row>
    <row r="32" spans="1:10" ht="22.5" x14ac:dyDescent="0.25">
      <c r="A32" s="76" t="s">
        <v>67</v>
      </c>
      <c r="B32" s="77" t="s">
        <v>14</v>
      </c>
      <c r="C32" s="78" t="s">
        <v>68</v>
      </c>
      <c r="D32" s="79" t="s">
        <v>69</v>
      </c>
      <c r="E32" s="80" t="s">
        <v>78</v>
      </c>
      <c r="F32" s="78"/>
      <c r="G32" s="84">
        <v>80000</v>
      </c>
      <c r="H32" s="103"/>
      <c r="I32" s="64" t="s">
        <v>145</v>
      </c>
      <c r="J32" s="36">
        <v>94168</v>
      </c>
    </row>
    <row r="33" spans="1:10" ht="22.5" x14ac:dyDescent="0.25">
      <c r="A33" s="76" t="s">
        <v>71</v>
      </c>
      <c r="B33" s="77" t="s">
        <v>14</v>
      </c>
      <c r="C33" s="78" t="s">
        <v>68</v>
      </c>
      <c r="D33" s="79" t="s">
        <v>69</v>
      </c>
      <c r="E33" s="80" t="s">
        <v>138</v>
      </c>
      <c r="F33" s="78"/>
      <c r="G33" s="84">
        <v>11250</v>
      </c>
      <c r="H33" s="103"/>
      <c r="I33" s="75" t="s">
        <v>146</v>
      </c>
      <c r="J33" s="37">
        <v>10750</v>
      </c>
    </row>
    <row r="34" spans="1:10" ht="22.5" x14ac:dyDescent="0.25">
      <c r="A34" s="35" t="s">
        <v>73</v>
      </c>
      <c r="B34" s="30" t="s">
        <v>14</v>
      </c>
      <c r="C34" s="10" t="s">
        <v>68</v>
      </c>
      <c r="D34" s="9" t="s">
        <v>69</v>
      </c>
      <c r="E34" s="25" t="s">
        <v>139</v>
      </c>
      <c r="F34" s="10"/>
      <c r="G34" s="37">
        <v>80000</v>
      </c>
      <c r="H34" s="103"/>
      <c r="I34" s="49" t="s">
        <v>175</v>
      </c>
      <c r="J34" s="37">
        <v>120000</v>
      </c>
    </row>
    <row r="35" spans="1:10" ht="22.5" x14ac:dyDescent="0.25">
      <c r="A35" s="65" t="s">
        <v>75</v>
      </c>
      <c r="B35" s="66" t="s">
        <v>14</v>
      </c>
      <c r="C35" s="67" t="s">
        <v>68</v>
      </c>
      <c r="D35" s="68" t="s">
        <v>69</v>
      </c>
      <c r="E35" s="69" t="s">
        <v>82</v>
      </c>
      <c r="F35" s="67"/>
      <c r="G35" s="70">
        <v>11250</v>
      </c>
      <c r="H35" s="103"/>
      <c r="I35" s="64" t="s">
        <v>147</v>
      </c>
      <c r="J35" s="37">
        <v>0</v>
      </c>
    </row>
    <row r="36" spans="1:10" ht="22.5" x14ac:dyDescent="0.25">
      <c r="A36" s="65" t="s">
        <v>77</v>
      </c>
      <c r="B36" s="66" t="s">
        <v>14</v>
      </c>
      <c r="C36" s="67" t="s">
        <v>68</v>
      </c>
      <c r="D36" s="68" t="s">
        <v>69</v>
      </c>
      <c r="E36" s="69" t="s">
        <v>155</v>
      </c>
      <c r="F36" s="67"/>
      <c r="G36" s="70">
        <v>80000</v>
      </c>
      <c r="H36" s="103"/>
      <c r="I36" s="64" t="s">
        <v>145</v>
      </c>
      <c r="J36" s="37">
        <v>39000</v>
      </c>
    </row>
    <row r="37" spans="1:10" ht="22.5" x14ac:dyDescent="0.25">
      <c r="A37" s="76" t="s">
        <v>79</v>
      </c>
      <c r="B37" s="77" t="s">
        <v>14</v>
      </c>
      <c r="C37" s="78" t="s">
        <v>68</v>
      </c>
      <c r="D37" s="79" t="s">
        <v>69</v>
      </c>
      <c r="E37" s="80" t="s">
        <v>84</v>
      </c>
      <c r="F37" s="78"/>
      <c r="G37" s="84">
        <v>60000</v>
      </c>
      <c r="H37" s="103"/>
      <c r="I37" s="75" t="s">
        <v>130</v>
      </c>
      <c r="J37" s="37">
        <v>60000</v>
      </c>
    </row>
    <row r="38" spans="1:10" ht="22.5" x14ac:dyDescent="0.25">
      <c r="A38" s="35" t="s">
        <v>80</v>
      </c>
      <c r="B38" s="30" t="s">
        <v>14</v>
      </c>
      <c r="C38" s="10" t="s">
        <v>68</v>
      </c>
      <c r="D38" s="9" t="s">
        <v>69</v>
      </c>
      <c r="E38" s="25" t="s">
        <v>85</v>
      </c>
      <c r="F38" s="10"/>
      <c r="G38" s="37">
        <v>270000</v>
      </c>
      <c r="H38" s="103"/>
      <c r="I38" s="49" t="s">
        <v>176</v>
      </c>
      <c r="J38" s="37">
        <v>394000</v>
      </c>
    </row>
    <row r="39" spans="1:10" ht="22.5" x14ac:dyDescent="0.25">
      <c r="A39" s="38" t="s">
        <v>81</v>
      </c>
      <c r="B39" s="12" t="s">
        <v>14</v>
      </c>
      <c r="C39" s="13" t="s">
        <v>87</v>
      </c>
      <c r="D39" s="14" t="s">
        <v>88</v>
      </c>
      <c r="E39" s="26" t="s">
        <v>89</v>
      </c>
      <c r="F39" s="13"/>
      <c r="G39" s="15">
        <v>180000</v>
      </c>
      <c r="H39" s="104">
        <f>SUM(G39:G43)</f>
        <v>567000</v>
      </c>
      <c r="I39" s="50" t="s">
        <v>177</v>
      </c>
      <c r="J39" s="15">
        <v>230000</v>
      </c>
    </row>
    <row r="40" spans="1:10" ht="22.5" x14ac:dyDescent="0.25">
      <c r="A40" s="87" t="s">
        <v>83</v>
      </c>
      <c r="B40" s="88" t="s">
        <v>14</v>
      </c>
      <c r="C40" s="89" t="s">
        <v>87</v>
      </c>
      <c r="D40" s="90" t="s">
        <v>88</v>
      </c>
      <c r="E40" s="91" t="s">
        <v>91</v>
      </c>
      <c r="F40" s="89"/>
      <c r="G40" s="92">
        <v>180000</v>
      </c>
      <c r="H40" s="105"/>
      <c r="I40" s="64" t="s">
        <v>145</v>
      </c>
      <c r="J40" s="15">
        <v>228828</v>
      </c>
    </row>
    <row r="41" spans="1:10" ht="22.5" x14ac:dyDescent="0.25">
      <c r="A41" s="38" t="s">
        <v>159</v>
      </c>
      <c r="B41" s="12" t="s">
        <v>14</v>
      </c>
      <c r="C41" s="13" t="s">
        <v>87</v>
      </c>
      <c r="D41" s="14" t="s">
        <v>88</v>
      </c>
      <c r="E41" s="26" t="s">
        <v>93</v>
      </c>
      <c r="F41" s="13"/>
      <c r="G41" s="15">
        <v>95000</v>
      </c>
      <c r="H41" s="105"/>
      <c r="I41" s="50" t="s">
        <v>134</v>
      </c>
      <c r="J41" s="15">
        <v>110000</v>
      </c>
    </row>
    <row r="42" spans="1:10" s="1" customFormat="1" ht="19.5" customHeight="1" x14ac:dyDescent="0.25">
      <c r="A42" s="87" t="s">
        <v>160</v>
      </c>
      <c r="B42" s="88" t="s">
        <v>14</v>
      </c>
      <c r="C42" s="89" t="s">
        <v>87</v>
      </c>
      <c r="D42" s="90" t="s">
        <v>117</v>
      </c>
      <c r="E42" s="91" t="s">
        <v>115</v>
      </c>
      <c r="F42" s="89"/>
      <c r="G42" s="92">
        <v>100000</v>
      </c>
      <c r="H42" s="105"/>
      <c r="I42" s="93" t="s">
        <v>145</v>
      </c>
      <c r="J42" s="15">
        <v>100000</v>
      </c>
    </row>
    <row r="43" spans="1:10" ht="22.5" x14ac:dyDescent="0.25">
      <c r="A43" s="38" t="s">
        <v>161</v>
      </c>
      <c r="B43" s="12" t="s">
        <v>14</v>
      </c>
      <c r="C43" s="13" t="s">
        <v>87</v>
      </c>
      <c r="D43" s="14" t="s">
        <v>88</v>
      </c>
      <c r="E43" s="26" t="s">
        <v>95</v>
      </c>
      <c r="F43" s="13"/>
      <c r="G43" s="15">
        <v>12000</v>
      </c>
      <c r="H43" s="106"/>
      <c r="I43" s="50" t="s">
        <v>140</v>
      </c>
      <c r="J43" s="15">
        <v>12000</v>
      </c>
    </row>
    <row r="44" spans="1:10" ht="22.5" x14ac:dyDescent="0.25">
      <c r="A44" s="39"/>
      <c r="B44" s="16" t="s">
        <v>14</v>
      </c>
      <c r="C44" s="17" t="s">
        <v>97</v>
      </c>
      <c r="D44" s="18" t="s">
        <v>98</v>
      </c>
      <c r="E44" s="27" t="s">
        <v>129</v>
      </c>
      <c r="F44" s="17"/>
      <c r="G44" s="19">
        <v>421500</v>
      </c>
      <c r="H44" s="47">
        <f>G44</f>
        <v>421500</v>
      </c>
      <c r="I44" s="52">
        <v>2022</v>
      </c>
      <c r="J44" s="19">
        <v>421500</v>
      </c>
    </row>
    <row r="45" spans="1:10" s="1" customFormat="1" x14ac:dyDescent="0.25">
      <c r="A45" s="39" t="s">
        <v>162</v>
      </c>
      <c r="B45" s="16"/>
      <c r="C45" s="17"/>
      <c r="D45" s="18"/>
      <c r="E45" s="27" t="s">
        <v>118</v>
      </c>
      <c r="F45" s="17">
        <v>54880</v>
      </c>
      <c r="G45" s="19"/>
      <c r="H45" s="53"/>
      <c r="I45" s="56" t="s">
        <v>178</v>
      </c>
      <c r="J45" s="19"/>
    </row>
    <row r="46" spans="1:10" s="1" customFormat="1" ht="33.75" x14ac:dyDescent="0.25">
      <c r="A46" s="39" t="s">
        <v>86</v>
      </c>
      <c r="B46" s="16"/>
      <c r="C46" s="17"/>
      <c r="D46" s="18"/>
      <c r="E46" s="27" t="s">
        <v>119</v>
      </c>
      <c r="F46" s="17">
        <v>6500</v>
      </c>
      <c r="G46" s="19"/>
      <c r="H46" s="53"/>
      <c r="I46" s="56" t="s">
        <v>148</v>
      </c>
      <c r="J46" s="19"/>
    </row>
    <row r="47" spans="1:10" s="1" customFormat="1" x14ac:dyDescent="0.25">
      <c r="A47" s="39" t="s">
        <v>90</v>
      </c>
      <c r="B47" s="16"/>
      <c r="C47" s="17"/>
      <c r="D47" s="18"/>
      <c r="E47" s="27" t="s">
        <v>126</v>
      </c>
      <c r="F47" s="17">
        <v>80000</v>
      </c>
      <c r="G47" s="19"/>
      <c r="H47" s="53"/>
      <c r="I47" s="56" t="s">
        <v>178</v>
      </c>
      <c r="J47" s="19"/>
    </row>
    <row r="48" spans="1:10" s="1" customFormat="1" x14ac:dyDescent="0.25">
      <c r="A48" s="87" t="s">
        <v>92</v>
      </c>
      <c r="B48" s="88"/>
      <c r="C48" s="89"/>
      <c r="D48" s="90"/>
      <c r="E48" s="98" t="s">
        <v>127</v>
      </c>
      <c r="F48" s="94">
        <v>70209</v>
      </c>
      <c r="G48" s="92"/>
      <c r="H48" s="53"/>
      <c r="I48" s="64" t="s">
        <v>145</v>
      </c>
      <c r="J48" s="19"/>
    </row>
    <row r="49" spans="1:10" s="1" customFormat="1" x14ac:dyDescent="0.25">
      <c r="A49" s="58" t="s">
        <v>94</v>
      </c>
      <c r="B49" s="59"/>
      <c r="C49" s="60"/>
      <c r="D49" s="61"/>
      <c r="E49" s="62" t="s">
        <v>128</v>
      </c>
      <c r="F49" s="60">
        <v>26519</v>
      </c>
      <c r="G49" s="63"/>
      <c r="H49" s="53"/>
      <c r="I49" s="71" t="s">
        <v>153</v>
      </c>
      <c r="J49" s="19"/>
    </row>
    <row r="50" spans="1:10" s="1" customFormat="1" ht="22.5" x14ac:dyDescent="0.25">
      <c r="A50" s="39" t="s">
        <v>96</v>
      </c>
      <c r="B50" s="16"/>
      <c r="C50" s="17"/>
      <c r="D50" s="18"/>
      <c r="E50" s="27" t="s">
        <v>120</v>
      </c>
      <c r="F50" s="17">
        <v>30000</v>
      </c>
      <c r="G50" s="19"/>
      <c r="H50" s="53"/>
      <c r="I50" s="56" t="s">
        <v>149</v>
      </c>
      <c r="J50" s="19"/>
    </row>
    <row r="51" spans="1:10" s="1" customFormat="1" x14ac:dyDescent="0.25">
      <c r="A51" s="95" t="s">
        <v>163</v>
      </c>
      <c r="B51" s="96"/>
      <c r="C51" s="94"/>
      <c r="D51" s="97"/>
      <c r="E51" s="98" t="s">
        <v>121</v>
      </c>
      <c r="F51" s="94">
        <v>20646</v>
      </c>
      <c r="G51" s="81"/>
      <c r="H51" s="53"/>
      <c r="I51" s="64" t="s">
        <v>145</v>
      </c>
      <c r="J51" s="19"/>
    </row>
    <row r="52" spans="1:10" s="1" customFormat="1" ht="22.5" x14ac:dyDescent="0.25">
      <c r="A52" s="39" t="s">
        <v>164</v>
      </c>
      <c r="B52" s="16"/>
      <c r="C52" s="17"/>
      <c r="D52" s="18"/>
      <c r="E52" s="27" t="s">
        <v>122</v>
      </c>
      <c r="F52" s="17">
        <v>38000</v>
      </c>
      <c r="G52" s="19"/>
      <c r="H52" s="53"/>
      <c r="I52" s="56" t="s">
        <v>150</v>
      </c>
      <c r="J52" s="19"/>
    </row>
    <row r="53" spans="1:10" s="1" customFormat="1" x14ac:dyDescent="0.25">
      <c r="A53" s="39" t="s">
        <v>99</v>
      </c>
      <c r="B53" s="16"/>
      <c r="C53" s="17"/>
      <c r="D53" s="18"/>
      <c r="E53" s="27" t="s">
        <v>123</v>
      </c>
      <c r="F53" s="17">
        <v>30000</v>
      </c>
      <c r="G53" s="19"/>
      <c r="H53" s="53"/>
      <c r="I53" s="56" t="s">
        <v>178</v>
      </c>
      <c r="J53" s="19"/>
    </row>
    <row r="54" spans="1:10" s="1" customFormat="1" ht="22.5" x14ac:dyDescent="0.25">
      <c r="A54" s="39" t="s">
        <v>165</v>
      </c>
      <c r="B54" s="16"/>
      <c r="C54" s="17"/>
      <c r="D54" s="18"/>
      <c r="E54" s="27" t="s">
        <v>124</v>
      </c>
      <c r="F54" s="17">
        <v>55000</v>
      </c>
      <c r="G54" s="19"/>
      <c r="H54" s="53"/>
      <c r="I54" s="56" t="s">
        <v>151</v>
      </c>
      <c r="J54" s="19"/>
    </row>
    <row r="55" spans="1:10" s="1" customFormat="1" x14ac:dyDescent="0.25">
      <c r="A55" s="39" t="s">
        <v>166</v>
      </c>
      <c r="B55" s="16"/>
      <c r="C55" s="17"/>
      <c r="D55" s="18"/>
      <c r="E55" s="27" t="s">
        <v>125</v>
      </c>
      <c r="F55" s="17">
        <v>6500</v>
      </c>
      <c r="G55" s="19"/>
      <c r="H55" s="53"/>
      <c r="I55" s="56" t="s">
        <v>152</v>
      </c>
      <c r="J55" s="19"/>
    </row>
    <row r="56" spans="1:10" ht="22.5" x14ac:dyDescent="0.25">
      <c r="A56" s="40" t="s">
        <v>167</v>
      </c>
      <c r="B56" s="31" t="s">
        <v>14</v>
      </c>
      <c r="C56" s="21" t="s">
        <v>101</v>
      </c>
      <c r="D56" s="20" t="s">
        <v>102</v>
      </c>
      <c r="E56" s="28" t="s">
        <v>103</v>
      </c>
      <c r="F56" s="21"/>
      <c r="G56" s="22">
        <v>70000</v>
      </c>
      <c r="H56" s="107">
        <f>SUM(G56:G59)</f>
        <v>480000</v>
      </c>
      <c r="I56" s="55" t="s">
        <v>133</v>
      </c>
      <c r="J56" s="22">
        <v>0</v>
      </c>
    </row>
    <row r="57" spans="1:10" x14ac:dyDescent="0.25">
      <c r="A57" s="40" t="s">
        <v>100</v>
      </c>
      <c r="B57" s="31" t="s">
        <v>14</v>
      </c>
      <c r="C57" s="21" t="s">
        <v>116</v>
      </c>
      <c r="D57" s="20" t="s">
        <v>102</v>
      </c>
      <c r="E57" s="28" t="s">
        <v>104</v>
      </c>
      <c r="F57" s="21"/>
      <c r="G57" s="22">
        <v>50000</v>
      </c>
      <c r="H57" s="108"/>
      <c r="I57" s="51" t="s">
        <v>135</v>
      </c>
      <c r="J57" s="22">
        <v>24988.32</v>
      </c>
    </row>
    <row r="58" spans="1:10" ht="22.5" x14ac:dyDescent="0.25">
      <c r="A58" s="40" t="s">
        <v>105</v>
      </c>
      <c r="B58" s="31" t="s">
        <v>14</v>
      </c>
      <c r="C58" s="21" t="s">
        <v>106</v>
      </c>
      <c r="D58" s="20" t="s">
        <v>102</v>
      </c>
      <c r="E58" s="28" t="s">
        <v>103</v>
      </c>
      <c r="F58" s="21"/>
      <c r="G58" s="22">
        <v>10000</v>
      </c>
      <c r="H58" s="108"/>
      <c r="I58" s="51" t="s">
        <v>142</v>
      </c>
      <c r="J58" s="22">
        <v>10000</v>
      </c>
    </row>
    <row r="59" spans="1:10" ht="22.5" x14ac:dyDescent="0.25">
      <c r="A59" s="58" t="s">
        <v>107</v>
      </c>
      <c r="B59" s="72" t="s">
        <v>14</v>
      </c>
      <c r="C59" s="60" t="s">
        <v>108</v>
      </c>
      <c r="D59" s="73" t="s">
        <v>109</v>
      </c>
      <c r="E59" s="62" t="s">
        <v>110</v>
      </c>
      <c r="F59" s="60"/>
      <c r="G59" s="63">
        <v>350000</v>
      </c>
      <c r="H59" s="109"/>
      <c r="I59" s="74" t="s">
        <v>143</v>
      </c>
      <c r="J59" s="22">
        <v>236824.32000000001</v>
      </c>
    </row>
    <row r="60" spans="1:10" x14ac:dyDescent="0.25">
      <c r="A60" s="1"/>
      <c r="B60" s="1"/>
      <c r="C60" s="1"/>
      <c r="D60" s="1"/>
      <c r="E60" s="1"/>
      <c r="F60" s="1"/>
      <c r="G60" s="8"/>
      <c r="H60" s="1"/>
      <c r="I60" s="1"/>
    </row>
    <row r="61" spans="1:10" s="1" customFormat="1" x14ac:dyDescent="0.25">
      <c r="G61" s="8"/>
    </row>
    <row r="62" spans="1:10" s="1" customFormat="1" x14ac:dyDescent="0.25">
      <c r="G62" s="8"/>
    </row>
    <row r="63" spans="1:10" s="1" customFormat="1" x14ac:dyDescent="0.25">
      <c r="G63" s="8"/>
    </row>
    <row r="64" spans="1:10" s="1" customFormat="1" x14ac:dyDescent="0.25">
      <c r="G64" s="8"/>
    </row>
    <row r="65" spans="7:7" s="1" customFormat="1" x14ac:dyDescent="0.25">
      <c r="G65" s="8"/>
    </row>
    <row r="66" spans="7:7" s="1" customFormat="1" x14ac:dyDescent="0.25">
      <c r="G66" s="8"/>
    </row>
    <row r="67" spans="7:7" s="1" customFormat="1" x14ac:dyDescent="0.25">
      <c r="G67" s="8"/>
    </row>
    <row r="68" spans="7:7" s="1" customFormat="1" x14ac:dyDescent="0.25">
      <c r="G68" s="8"/>
    </row>
    <row r="69" spans="7:7" s="1" customFormat="1" x14ac:dyDescent="0.25">
      <c r="G69" s="8"/>
    </row>
    <row r="70" spans="7:7" s="1" customFormat="1" x14ac:dyDescent="0.25">
      <c r="G70" s="8"/>
    </row>
    <row r="71" spans="7:7" s="1" customFormat="1" x14ac:dyDescent="0.25">
      <c r="G71" s="8"/>
    </row>
    <row r="72" spans="7:7" s="1" customFormat="1" x14ac:dyDescent="0.25">
      <c r="G72" s="8"/>
    </row>
    <row r="73" spans="7:7" s="1" customFormat="1" x14ac:dyDescent="0.25">
      <c r="G73" s="8"/>
    </row>
    <row r="74" spans="7:7" s="1" customFormat="1" x14ac:dyDescent="0.25">
      <c r="G74" s="8"/>
    </row>
    <row r="75" spans="7:7" s="1" customFormat="1" x14ac:dyDescent="0.25">
      <c r="G75" s="8"/>
    </row>
    <row r="76" spans="7:7" s="1" customFormat="1" x14ac:dyDescent="0.25">
      <c r="G76" s="8"/>
    </row>
    <row r="77" spans="7:7" s="1" customFormat="1" x14ac:dyDescent="0.25">
      <c r="G77" s="8"/>
    </row>
    <row r="78" spans="7:7" s="1" customFormat="1" x14ac:dyDescent="0.25">
      <c r="G78" s="8"/>
    </row>
    <row r="79" spans="7:7" s="1" customFormat="1" x14ac:dyDescent="0.25">
      <c r="G79" s="8"/>
    </row>
    <row r="80" spans="7:7" s="1" customFormat="1" x14ac:dyDescent="0.25">
      <c r="G80" s="8"/>
    </row>
    <row r="81" spans="7:7" s="1" customFormat="1" x14ac:dyDescent="0.25">
      <c r="G81" s="8"/>
    </row>
    <row r="82" spans="7:7" s="1" customFormat="1" x14ac:dyDescent="0.25">
      <c r="G82" s="8"/>
    </row>
    <row r="83" spans="7:7" s="1" customFormat="1" x14ac:dyDescent="0.25">
      <c r="G83" s="8"/>
    </row>
    <row r="84" spans="7:7" s="1" customFormat="1" x14ac:dyDescent="0.25">
      <c r="G84" s="8"/>
    </row>
    <row r="85" spans="7:7" s="1" customFormat="1" x14ac:dyDescent="0.25">
      <c r="G85" s="8"/>
    </row>
    <row r="86" spans="7:7" s="1" customFormat="1" x14ac:dyDescent="0.25">
      <c r="G86" s="8"/>
    </row>
    <row r="87" spans="7:7" s="1" customFormat="1" x14ac:dyDescent="0.25">
      <c r="G87" s="8"/>
    </row>
    <row r="88" spans="7:7" s="1" customFormat="1" x14ac:dyDescent="0.25">
      <c r="G88" s="8"/>
    </row>
    <row r="89" spans="7:7" s="1" customFormat="1" x14ac:dyDescent="0.25">
      <c r="G89" s="8"/>
    </row>
    <row r="90" spans="7:7" s="1" customFormat="1" x14ac:dyDescent="0.25">
      <c r="G90" s="8"/>
    </row>
    <row r="91" spans="7:7" s="1" customFormat="1" x14ac:dyDescent="0.25">
      <c r="G91" s="8"/>
    </row>
    <row r="92" spans="7:7" s="1" customFormat="1" x14ac:dyDescent="0.25">
      <c r="G92" s="8"/>
    </row>
  </sheetData>
  <mergeCells count="12">
    <mergeCell ref="H56:H59"/>
    <mergeCell ref="H6:H27"/>
    <mergeCell ref="H39:H43"/>
    <mergeCell ref="A2:A3"/>
    <mergeCell ref="C2:C3"/>
    <mergeCell ref="D2:D3"/>
    <mergeCell ref="E2:E3"/>
    <mergeCell ref="A1:I1"/>
    <mergeCell ref="I2:I3"/>
    <mergeCell ref="F2:G2"/>
    <mergeCell ref="H28:H38"/>
    <mergeCell ref="H4:H5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Turan Mário</dc:creator>
  <cp:lastModifiedBy>Hokina Janka</cp:lastModifiedBy>
  <cp:lastPrinted>2022-06-07T14:10:28Z</cp:lastPrinted>
  <dcterms:created xsi:type="dcterms:W3CDTF">2021-11-18T21:41:36Z</dcterms:created>
  <dcterms:modified xsi:type="dcterms:W3CDTF">2022-09-22T17:48:56Z</dcterms:modified>
</cp:coreProperties>
</file>