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669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Hárok1!$A$1:$J$19</definedName>
  </definedNames>
  <calcPr calcId="145621"/>
</workbook>
</file>

<file path=xl/calcChain.xml><?xml version="1.0" encoding="utf-8"?>
<calcChain xmlns="http://schemas.openxmlformats.org/spreadsheetml/2006/main">
  <c r="I14" i="1" l="1"/>
  <c r="I9" i="1"/>
  <c r="I13" i="1"/>
  <c r="I15" i="1" l="1"/>
  <c r="I12" i="1"/>
  <c r="I10" i="1"/>
  <c r="I4" i="1"/>
  <c r="I19" i="1" s="1"/>
</calcChain>
</file>

<file path=xl/sharedStrings.xml><?xml version="1.0" encoding="utf-8"?>
<sst xmlns="http://schemas.openxmlformats.org/spreadsheetml/2006/main" count="93" uniqueCount="71">
  <si>
    <t xml:space="preserve"> </t>
  </si>
  <si>
    <t>Oddelenie</t>
  </si>
  <si>
    <t>Názov zariadenia - projektu</t>
  </si>
  <si>
    <t>Program</t>
  </si>
  <si>
    <t>Popis</t>
  </si>
  <si>
    <t>Rozpočet</t>
  </si>
  <si>
    <t>Spolu</t>
  </si>
  <si>
    <t>Status plnenia</t>
  </si>
  <si>
    <t>Organizácia</t>
  </si>
  <si>
    <t>Bežné</t>
  </si>
  <si>
    <t>Kapitálové</t>
  </si>
  <si>
    <t>4</t>
  </si>
  <si>
    <t>5</t>
  </si>
  <si>
    <t>RIČ</t>
  </si>
  <si>
    <t>Výstavba cyklotrás</t>
  </si>
  <si>
    <t>4.1.3</t>
  </si>
  <si>
    <t>8</t>
  </si>
  <si>
    <t>5.3.1</t>
  </si>
  <si>
    <t>9</t>
  </si>
  <si>
    <t>10</t>
  </si>
  <si>
    <t>11</t>
  </si>
  <si>
    <t>Rekonštrukcia kuchyne ZŠ a MŠ</t>
  </si>
  <si>
    <t>Budovanie športovísk</t>
  </si>
  <si>
    <t>6.4.2.</t>
  </si>
  <si>
    <t>Revitalizácia VDI</t>
  </si>
  <si>
    <t>7.3.1.</t>
  </si>
  <si>
    <t>9.3</t>
  </si>
  <si>
    <t>SPOLU</t>
  </si>
  <si>
    <t>ŠH na Pankúchovej</t>
  </si>
  <si>
    <t>Tartanová dráha, dokončenie Gessayova</t>
  </si>
  <si>
    <t>Správa majetku</t>
  </si>
  <si>
    <t>Dotácie</t>
  </si>
  <si>
    <t>4.1.1.</t>
  </si>
  <si>
    <t>1</t>
  </si>
  <si>
    <t>Oprava a obnova komunikácie</t>
  </si>
  <si>
    <t xml:space="preserve">
</t>
  </si>
  <si>
    <t>Nákup finišera</t>
  </si>
  <si>
    <t>Oprava a obnova komunikácií</t>
  </si>
  <si>
    <t>2</t>
  </si>
  <si>
    <t>3</t>
  </si>
  <si>
    <t>Dokončenie realizácie cyklotrasy č. 13</t>
  </si>
  <si>
    <t>6</t>
  </si>
  <si>
    <t>7</t>
  </si>
  <si>
    <t>VDI Haanová, dokončenie</t>
  </si>
  <si>
    <t>Kamerový systém na bytový dom Medveďova, dokončenie</t>
  </si>
  <si>
    <t>Výťah na bytový dom Medveďova, dokončenie</t>
  </si>
  <si>
    <t>Oprava chodníka Lenardova, dokončenie</t>
  </si>
  <si>
    <t>Rekonštrukcia bazénu na ZŠ Pankúchová - PD</t>
  </si>
  <si>
    <t>7.3.3</t>
  </si>
  <si>
    <t>OŽP</t>
  </si>
  <si>
    <t>Budovanie kontajnerových stanovíšt</t>
  </si>
  <si>
    <t>9.3.</t>
  </si>
  <si>
    <t>Energetický audit</t>
  </si>
  <si>
    <t>8.1.</t>
  </si>
  <si>
    <t>Územný plán</t>
  </si>
  <si>
    <t>ÚR</t>
  </si>
  <si>
    <t>12</t>
  </si>
  <si>
    <t>13</t>
  </si>
  <si>
    <t>14</t>
  </si>
  <si>
    <t>Zariadenie na realizáciu opráv chodníkov vlastnými zamestnancami</t>
  </si>
  <si>
    <t>Ukončenie prác predpokladmá v polovici marca, keď nám počasie umožní malovať dopravné značenie</t>
  </si>
  <si>
    <t>Odovzdanie PD je naplánované na 28.2.2023, následne budeme žiadať FnPŠ o dotáciu.</t>
  </si>
  <si>
    <t xml:space="preserve">Ukončenie prác očakávame do dvoch týždňov po tom čo nám to umožnia technologické podmienky. </t>
  </si>
  <si>
    <t>Vybudovanie kontajnerove stanovišta</t>
  </si>
  <si>
    <t>Ukončené 14.2.2023</t>
  </si>
  <si>
    <t>Projektové dokumentácia na cyklotrasu v zmysle zhody poslancov.</t>
  </si>
  <si>
    <t>Projketová štúdia</t>
  </si>
  <si>
    <t>Investičný plán 2023</t>
  </si>
  <si>
    <t>Dodanie 3/2023</t>
  </si>
  <si>
    <t>Dodanie do konca 2/2023</t>
  </si>
  <si>
    <t>Z rozpočtu sa plánujú opravy výtlkov, ucelených povrchov a debarierizačných zostupov. Začiatok prác a ich HMG sa odvíja od poveternostných podmienok.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</si>
</sst>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Continuous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Continuous" vertical="center" wrapText="1"/>
    </xf>
    <xf numFmtId="3" fontId="3" fillId="4" borderId="1" xfId="0" applyNumberFormat="1" applyFont="1" applyFill="1" applyBorder="1" applyAlignment="1">
      <alignment vertical="center" wrapText="1"/>
    </xf>
    <xf numFmtId="43" fontId="0" fillId="0" borderId="0" xfId="1" applyFont="1" applyAlignment="1">
      <alignment horizontal="center" vertical="center"/>
    </xf>
    <xf numFmtId="3" fontId="5" fillId="2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Continuous" vertical="center" wrapText="1"/>
    </xf>
    <xf numFmtId="0" fontId="4" fillId="5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Continuous" vertical="center" wrapText="1"/>
    </xf>
    <xf numFmtId="3" fontId="4" fillId="5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Continuous" vertical="center" wrapText="1"/>
    </xf>
    <xf numFmtId="3" fontId="4" fillId="3" borderId="1" xfId="0" applyNumberFormat="1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3" fontId="4" fillId="6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Continuous" vertical="center" wrapText="1"/>
    </xf>
    <xf numFmtId="43" fontId="2" fillId="0" borderId="14" xfId="1" applyFont="1" applyFill="1" applyBorder="1" applyAlignment="1">
      <alignment horizontal="center"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/>
    </xf>
    <xf numFmtId="0" fontId="0" fillId="0" borderId="18" xfId="0" applyBorder="1"/>
    <xf numFmtId="0" fontId="0" fillId="0" borderId="20" xfId="0" applyBorder="1" applyAlignment="1">
      <alignment wrapText="1"/>
    </xf>
    <xf numFmtId="0" fontId="0" fillId="0" borderId="21" xfId="0" applyBorder="1"/>
    <xf numFmtId="0" fontId="7" fillId="0" borderId="20" xfId="0" applyFont="1" applyBorder="1"/>
    <xf numFmtId="43" fontId="7" fillId="0" borderId="20" xfId="1" applyFont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20" xfId="0" applyBorder="1" applyAlignment="1"/>
    <xf numFmtId="0" fontId="7" fillId="0" borderId="20" xfId="0" applyFont="1" applyBorder="1" applyAlignment="1"/>
    <xf numFmtId="3" fontId="4" fillId="6" borderId="22" xfId="0" applyNumberFormat="1" applyFont="1" applyFill="1" applyBorder="1" applyAlignment="1">
      <alignment vertical="center" wrapText="1"/>
    </xf>
    <xf numFmtId="3" fontId="4" fillId="6" borderId="4" xfId="0" applyNumberFormat="1" applyFont="1" applyFill="1" applyBorder="1" applyAlignment="1">
      <alignment vertical="center" wrapText="1"/>
    </xf>
    <xf numFmtId="43" fontId="3" fillId="4" borderId="4" xfId="1" applyFont="1" applyFill="1" applyBorder="1" applyAlignment="1">
      <alignment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Continuous" vertical="center" wrapText="1"/>
    </xf>
    <xf numFmtId="0" fontId="3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horizontal="centerContinuous" vertical="center" wrapText="1"/>
    </xf>
    <xf numFmtId="0" fontId="3" fillId="8" borderId="1" xfId="0" applyFont="1" applyFill="1" applyBorder="1" applyAlignment="1">
      <alignment horizontal="left" vertical="center" wrapText="1"/>
    </xf>
    <xf numFmtId="3" fontId="3" fillId="8" borderId="1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vertical="center" wrapText="1"/>
    </xf>
    <xf numFmtId="3" fontId="3" fillId="8" borderId="5" xfId="0" applyNumberFormat="1" applyFont="1" applyFill="1" applyBorder="1" applyAlignment="1">
      <alignment vertical="center" wrapText="1"/>
    </xf>
    <xf numFmtId="43" fontId="3" fillId="2" borderId="4" xfId="1" applyFont="1" applyFill="1" applyBorder="1" applyAlignment="1">
      <alignment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Continuous" vertical="center" wrapText="1"/>
    </xf>
    <xf numFmtId="0" fontId="4" fillId="7" borderId="1" xfId="0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Continuous" vertical="center" wrapText="1"/>
    </xf>
    <xf numFmtId="0" fontId="4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vertical="center" wrapText="1"/>
    </xf>
    <xf numFmtId="3" fontId="4" fillId="7" borderId="22" xfId="0" applyNumberFormat="1" applyFont="1" applyFill="1" applyBorder="1" applyAlignment="1">
      <alignment vertical="center" wrapText="1"/>
    </xf>
    <xf numFmtId="43" fontId="4" fillId="7" borderId="22" xfId="1" applyFont="1" applyFill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Continuous" vertical="center" wrapText="1"/>
    </xf>
    <xf numFmtId="0" fontId="4" fillId="9" borderId="1" xfId="0" applyFont="1" applyFill="1" applyBorder="1" applyAlignment="1">
      <alignment vertical="center" wrapText="1"/>
    </xf>
    <xf numFmtId="49" fontId="4" fillId="9" borderId="1" xfId="0" applyNumberFormat="1" applyFont="1" applyFill="1" applyBorder="1" applyAlignment="1">
      <alignment horizontal="centerContinuous" vertical="center" wrapText="1"/>
    </xf>
    <xf numFmtId="0" fontId="4" fillId="9" borderId="1" xfId="0" applyFont="1" applyFill="1" applyBorder="1" applyAlignment="1">
      <alignment horizontal="left" vertical="center" wrapText="1"/>
    </xf>
    <xf numFmtId="3" fontId="4" fillId="9" borderId="1" xfId="0" applyNumberFormat="1" applyFont="1" applyFill="1" applyBorder="1" applyAlignment="1">
      <alignment vertical="center" wrapText="1"/>
    </xf>
    <xf numFmtId="3" fontId="4" fillId="9" borderId="22" xfId="0" applyNumberFormat="1" applyFont="1" applyFill="1" applyBorder="1" applyAlignment="1">
      <alignment vertical="center" wrapText="1"/>
    </xf>
    <xf numFmtId="43" fontId="4" fillId="9" borderId="22" xfId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left" vertical="center" wrapText="1"/>
    </xf>
    <xf numFmtId="49" fontId="3" fillId="8" borderId="7" xfId="0" applyNumberFormat="1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4" fillId="5" borderId="7" xfId="0" applyNumberFormat="1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49" fontId="4" fillId="6" borderId="7" xfId="0" applyNumberFormat="1" applyFont="1" applyFill="1" applyBorder="1" applyAlignment="1">
      <alignment horizontal="left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43" fontId="4" fillId="6" borderId="22" xfId="1" applyFont="1" applyFill="1" applyBorder="1" applyAlignment="1">
      <alignment horizontal="center" vertical="center" wrapText="1"/>
    </xf>
    <xf numFmtId="43" fontId="4" fillId="6" borderId="4" xfId="1" applyFont="1" applyFill="1" applyBorder="1" applyAlignment="1">
      <alignment horizontal="center" vertical="center" wrapText="1"/>
    </xf>
    <xf numFmtId="43" fontId="4" fillId="5" borderId="22" xfId="1" applyFont="1" applyFill="1" applyBorder="1" applyAlignment="1">
      <alignment horizontal="center" vertical="center" wrapText="1"/>
    </xf>
    <xf numFmtId="43" fontId="4" fillId="5" borderId="5" xfId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43" fontId="3" fillId="8" borderId="1" xfId="1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BreakPreview" zoomScale="90" zoomScaleNormal="100" zoomScaleSheetLayoutView="90" workbookViewId="0">
      <selection sqref="A1:I1"/>
    </sheetView>
  </sheetViews>
  <sheetFormatPr defaultRowHeight="15" x14ac:dyDescent="0.25"/>
  <cols>
    <col min="5" max="5" width="40.85546875" customWidth="1"/>
    <col min="8" max="8" width="9.140625" style="1"/>
    <col min="9" max="9" width="21.42578125" customWidth="1"/>
    <col min="10" max="10" width="84.28515625" customWidth="1"/>
    <col min="11" max="11" width="30.5703125" customWidth="1"/>
    <col min="12" max="12" width="13" customWidth="1"/>
  </cols>
  <sheetData>
    <row r="1" spans="1:13" ht="29.25" thickBot="1" x14ac:dyDescent="0.3">
      <c r="A1" s="90" t="s">
        <v>67</v>
      </c>
      <c r="B1" s="91"/>
      <c r="C1" s="91"/>
      <c r="D1" s="91"/>
      <c r="E1" s="91"/>
      <c r="F1" s="91"/>
      <c r="G1" s="91"/>
      <c r="H1" s="91"/>
      <c r="I1" s="91"/>
      <c r="J1" s="89"/>
      <c r="K1" s="1"/>
      <c r="L1" s="1"/>
      <c r="M1" s="1"/>
    </row>
    <row r="2" spans="1:13" x14ac:dyDescent="0.25">
      <c r="A2" s="101" t="s">
        <v>0</v>
      </c>
      <c r="B2" s="36" t="s">
        <v>1</v>
      </c>
      <c r="C2" s="103" t="s">
        <v>2</v>
      </c>
      <c r="D2" s="105" t="s">
        <v>3</v>
      </c>
      <c r="E2" s="107" t="s">
        <v>4</v>
      </c>
      <c r="F2" s="109" t="s">
        <v>5</v>
      </c>
      <c r="G2" s="110"/>
      <c r="H2" s="111"/>
      <c r="I2" s="37" t="s">
        <v>6</v>
      </c>
      <c r="J2" s="93" t="s">
        <v>7</v>
      </c>
      <c r="K2" s="1"/>
      <c r="L2" s="1"/>
      <c r="M2" s="1"/>
    </row>
    <row r="3" spans="1:13" ht="15.75" thickBot="1" x14ac:dyDescent="0.3">
      <c r="A3" s="102"/>
      <c r="B3" s="33" t="s">
        <v>8</v>
      </c>
      <c r="C3" s="104"/>
      <c r="D3" s="106"/>
      <c r="E3" s="108"/>
      <c r="F3" s="34" t="s">
        <v>9</v>
      </c>
      <c r="G3" s="35" t="s">
        <v>10</v>
      </c>
      <c r="H3" s="35" t="s">
        <v>31</v>
      </c>
      <c r="I3" s="88" t="s">
        <v>35</v>
      </c>
      <c r="J3" s="94"/>
      <c r="K3" s="1"/>
      <c r="L3" s="1"/>
      <c r="M3" s="1"/>
    </row>
    <row r="4" spans="1:13" ht="34.5" thickTop="1" x14ac:dyDescent="0.25">
      <c r="A4" s="52" t="s">
        <v>33</v>
      </c>
      <c r="B4" s="53" t="s">
        <v>13</v>
      </c>
      <c r="C4" s="54" t="s">
        <v>37</v>
      </c>
      <c r="D4" s="55" t="s">
        <v>32</v>
      </c>
      <c r="E4" s="56" t="s">
        <v>34</v>
      </c>
      <c r="F4" s="54">
        <v>315000</v>
      </c>
      <c r="G4" s="57"/>
      <c r="H4" s="61"/>
      <c r="I4" s="112">
        <f>F4+F5+F6+G6+G5+G4+H4+H5+H6</f>
        <v>514000</v>
      </c>
      <c r="J4" s="79" t="s">
        <v>70</v>
      </c>
      <c r="K4" s="1"/>
      <c r="L4" s="1"/>
      <c r="M4" s="1"/>
    </row>
    <row r="5" spans="1:13" s="1" customFormat="1" ht="33.75" x14ac:dyDescent="0.25">
      <c r="A5" s="52" t="s">
        <v>38</v>
      </c>
      <c r="B5" s="58" t="s">
        <v>13</v>
      </c>
      <c r="C5" s="54" t="s">
        <v>37</v>
      </c>
      <c r="D5" s="59" t="s">
        <v>32</v>
      </c>
      <c r="E5" s="56" t="s">
        <v>36</v>
      </c>
      <c r="F5" s="54"/>
      <c r="G5" s="60">
        <v>150000</v>
      </c>
      <c r="H5" s="60"/>
      <c r="I5" s="112"/>
      <c r="J5" s="80" t="s">
        <v>59</v>
      </c>
    </row>
    <row r="6" spans="1:13" s="1" customFormat="1" ht="33.75" x14ac:dyDescent="0.25">
      <c r="A6" s="52" t="s">
        <v>39</v>
      </c>
      <c r="B6" s="58" t="s">
        <v>13</v>
      </c>
      <c r="C6" s="54" t="s">
        <v>37</v>
      </c>
      <c r="D6" s="59" t="s">
        <v>32</v>
      </c>
      <c r="E6" s="56" t="s">
        <v>46</v>
      </c>
      <c r="F6" s="54"/>
      <c r="G6" s="60">
        <v>49000</v>
      </c>
      <c r="H6" s="60"/>
      <c r="I6" s="112"/>
      <c r="J6" s="80" t="s">
        <v>64</v>
      </c>
    </row>
    <row r="7" spans="1:13" s="1" customFormat="1" ht="22.5" x14ac:dyDescent="0.25">
      <c r="A7" s="28" t="s">
        <v>11</v>
      </c>
      <c r="B7" s="4" t="s">
        <v>13</v>
      </c>
      <c r="C7" s="5" t="s">
        <v>14</v>
      </c>
      <c r="D7" s="6" t="s">
        <v>15</v>
      </c>
      <c r="E7" s="21" t="s">
        <v>40</v>
      </c>
      <c r="F7" s="5"/>
      <c r="G7" s="7">
        <v>20000</v>
      </c>
      <c r="H7" s="7"/>
      <c r="I7" s="51"/>
      <c r="J7" s="81" t="s">
        <v>60</v>
      </c>
    </row>
    <row r="8" spans="1:13" s="1" customFormat="1" ht="22.5" x14ac:dyDescent="0.25">
      <c r="A8" s="28" t="s">
        <v>12</v>
      </c>
      <c r="B8" s="4" t="s">
        <v>13</v>
      </c>
      <c r="C8" s="5" t="s">
        <v>14</v>
      </c>
      <c r="D8" s="6" t="s">
        <v>15</v>
      </c>
      <c r="E8" s="21" t="s">
        <v>65</v>
      </c>
      <c r="F8" s="5"/>
      <c r="G8" s="7">
        <v>50000</v>
      </c>
      <c r="H8" s="7"/>
      <c r="I8" s="51"/>
      <c r="J8" s="81"/>
    </row>
    <row r="9" spans="1:13" s="1" customFormat="1" ht="33.75" x14ac:dyDescent="0.25">
      <c r="A9" s="29" t="s">
        <v>41</v>
      </c>
      <c r="B9" s="26" t="s">
        <v>13</v>
      </c>
      <c r="C9" s="2" t="s">
        <v>21</v>
      </c>
      <c r="D9" s="3" t="s">
        <v>17</v>
      </c>
      <c r="E9" s="22" t="s">
        <v>47</v>
      </c>
      <c r="F9" s="2"/>
      <c r="G9" s="9">
        <v>55000</v>
      </c>
      <c r="H9" s="9"/>
      <c r="I9" s="62">
        <f>SUM(F9:H9)</f>
        <v>55000</v>
      </c>
      <c r="J9" s="82" t="s">
        <v>61</v>
      </c>
    </row>
    <row r="10" spans="1:13" ht="22.5" x14ac:dyDescent="0.25">
      <c r="A10" s="30" t="s">
        <v>42</v>
      </c>
      <c r="B10" s="10" t="s">
        <v>13</v>
      </c>
      <c r="C10" s="11" t="s">
        <v>22</v>
      </c>
      <c r="D10" s="12" t="s">
        <v>23</v>
      </c>
      <c r="E10" s="23" t="s">
        <v>28</v>
      </c>
      <c r="F10" s="11"/>
      <c r="G10" s="13">
        <v>447800</v>
      </c>
      <c r="H10" s="13">
        <v>1200000</v>
      </c>
      <c r="I10" s="99">
        <f>G10+H10+G11</f>
        <v>1911800</v>
      </c>
      <c r="J10" s="83"/>
    </row>
    <row r="11" spans="1:13" ht="22.5" x14ac:dyDescent="0.25">
      <c r="A11" s="30" t="s">
        <v>16</v>
      </c>
      <c r="B11" s="10" t="s">
        <v>13</v>
      </c>
      <c r="C11" s="11" t="s">
        <v>22</v>
      </c>
      <c r="D11" s="12" t="s">
        <v>23</v>
      </c>
      <c r="E11" s="23" t="s">
        <v>29</v>
      </c>
      <c r="F11" s="11"/>
      <c r="G11" s="13">
        <v>264000</v>
      </c>
      <c r="H11" s="13"/>
      <c r="I11" s="100"/>
      <c r="J11" s="83" t="s">
        <v>62</v>
      </c>
    </row>
    <row r="12" spans="1:13" ht="22.5" x14ac:dyDescent="0.25">
      <c r="A12" s="31" t="s">
        <v>18</v>
      </c>
      <c r="B12" s="14" t="s">
        <v>13</v>
      </c>
      <c r="C12" s="15" t="s">
        <v>24</v>
      </c>
      <c r="D12" s="16" t="s">
        <v>25</v>
      </c>
      <c r="E12" s="24" t="s">
        <v>43</v>
      </c>
      <c r="F12" s="15"/>
      <c r="G12" s="17">
        <v>40000</v>
      </c>
      <c r="H12" s="17"/>
      <c r="I12" s="45">
        <f>F12+G12+H12</f>
        <v>40000</v>
      </c>
      <c r="J12" s="84" t="s">
        <v>62</v>
      </c>
    </row>
    <row r="13" spans="1:13" s="1" customFormat="1" ht="45" x14ac:dyDescent="0.25">
      <c r="A13" s="63" t="s">
        <v>19</v>
      </c>
      <c r="B13" s="64" t="s">
        <v>49</v>
      </c>
      <c r="C13" s="65" t="s">
        <v>50</v>
      </c>
      <c r="D13" s="66" t="s">
        <v>48</v>
      </c>
      <c r="E13" s="67" t="s">
        <v>63</v>
      </c>
      <c r="F13" s="65"/>
      <c r="G13" s="68">
        <v>15000</v>
      </c>
      <c r="H13" s="69"/>
      <c r="I13" s="70">
        <f>SUM(F13:H13)</f>
        <v>15000</v>
      </c>
      <c r="J13" s="85"/>
    </row>
    <row r="14" spans="1:13" s="1" customFormat="1" ht="22.5" x14ac:dyDescent="0.25">
      <c r="A14" s="71" t="s">
        <v>20</v>
      </c>
      <c r="B14" s="72" t="s">
        <v>55</v>
      </c>
      <c r="C14" s="73" t="s">
        <v>54</v>
      </c>
      <c r="D14" s="74" t="s">
        <v>53</v>
      </c>
      <c r="E14" s="75" t="s">
        <v>66</v>
      </c>
      <c r="F14" s="73"/>
      <c r="G14" s="76">
        <v>20500</v>
      </c>
      <c r="H14" s="77"/>
      <c r="I14" s="78">
        <f>SUM(F14:H14)</f>
        <v>20500</v>
      </c>
      <c r="J14" s="86"/>
    </row>
    <row r="15" spans="1:13" ht="22.5" x14ac:dyDescent="0.25">
      <c r="A15" s="32" t="s">
        <v>56</v>
      </c>
      <c r="B15" s="27" t="s">
        <v>13</v>
      </c>
      <c r="C15" s="19" t="s">
        <v>30</v>
      </c>
      <c r="D15" s="18" t="s">
        <v>26</v>
      </c>
      <c r="E15" s="25" t="s">
        <v>44</v>
      </c>
      <c r="F15" s="19"/>
      <c r="G15" s="20">
        <v>16000</v>
      </c>
      <c r="H15" s="49"/>
      <c r="I15" s="97">
        <f>G15+G17</f>
        <v>65000</v>
      </c>
      <c r="J15" s="87" t="s">
        <v>69</v>
      </c>
    </row>
    <row r="16" spans="1:13" s="1" customFormat="1" ht="22.5" x14ac:dyDescent="0.25">
      <c r="A16" s="32" t="s">
        <v>57</v>
      </c>
      <c r="B16" s="27"/>
      <c r="C16" s="19" t="s">
        <v>30</v>
      </c>
      <c r="D16" s="18" t="s">
        <v>51</v>
      </c>
      <c r="E16" s="25" t="s">
        <v>52</v>
      </c>
      <c r="F16" s="19"/>
      <c r="G16" s="20">
        <v>70000</v>
      </c>
      <c r="H16" s="50"/>
      <c r="I16" s="98"/>
      <c r="J16" s="87"/>
    </row>
    <row r="17" spans="1:10" ht="23.25" thickBot="1" x14ac:dyDescent="0.3">
      <c r="A17" s="32" t="s">
        <v>58</v>
      </c>
      <c r="B17" s="27" t="s">
        <v>13</v>
      </c>
      <c r="C17" s="19" t="s">
        <v>30</v>
      </c>
      <c r="D17" s="18" t="s">
        <v>26</v>
      </c>
      <c r="E17" s="25" t="s">
        <v>45</v>
      </c>
      <c r="F17" s="19"/>
      <c r="G17" s="20">
        <v>49000</v>
      </c>
      <c r="H17" s="50"/>
      <c r="I17" s="98"/>
      <c r="J17" s="87" t="s">
        <v>68</v>
      </c>
    </row>
    <row r="18" spans="1:10" x14ac:dyDescent="0.25">
      <c r="A18" s="95"/>
      <c r="B18" s="96"/>
      <c r="C18" s="96"/>
      <c r="D18" s="96"/>
      <c r="E18" s="96"/>
      <c r="F18" s="38"/>
      <c r="G18" s="38"/>
      <c r="H18" s="38"/>
      <c r="I18" s="39"/>
      <c r="J18" s="40"/>
    </row>
    <row r="19" spans="1:10" ht="19.5" thickBot="1" x14ac:dyDescent="0.35">
      <c r="A19" s="46"/>
      <c r="B19" s="47"/>
      <c r="C19" s="41"/>
      <c r="D19" s="47"/>
      <c r="E19" s="48" t="s">
        <v>27</v>
      </c>
      <c r="F19" s="43"/>
      <c r="G19" s="44"/>
      <c r="H19" s="44"/>
      <c r="I19" s="44">
        <f>SUM(I4:I17)</f>
        <v>2621300</v>
      </c>
      <c r="J19" s="42"/>
    </row>
    <row r="20" spans="1:10" ht="29.25" thickBot="1" x14ac:dyDescent="0.3">
      <c r="A20" s="90"/>
      <c r="B20" s="91"/>
      <c r="C20" s="91"/>
      <c r="D20" s="91"/>
      <c r="E20" s="91"/>
      <c r="F20" s="91"/>
      <c r="G20" s="91"/>
      <c r="H20" s="91"/>
      <c r="I20" s="91"/>
      <c r="J20" s="92"/>
    </row>
    <row r="21" spans="1:10" s="1" customFormat="1" x14ac:dyDescent="0.25">
      <c r="G21" s="8"/>
      <c r="H21" s="8"/>
    </row>
    <row r="22" spans="1:10" s="1" customFormat="1" x14ac:dyDescent="0.25">
      <c r="G22" s="8"/>
      <c r="H22" s="8"/>
    </row>
    <row r="23" spans="1:10" s="1" customFormat="1" x14ac:dyDescent="0.25">
      <c r="G23" s="8"/>
      <c r="H23" s="8"/>
    </row>
    <row r="24" spans="1:10" s="1" customFormat="1" x14ac:dyDescent="0.25">
      <c r="G24" s="8"/>
      <c r="H24" s="8"/>
    </row>
    <row r="25" spans="1:10" s="1" customFormat="1" x14ac:dyDescent="0.25">
      <c r="G25" s="8"/>
      <c r="H25" s="8"/>
    </row>
    <row r="26" spans="1:10" x14ac:dyDescent="0.25">
      <c r="A26" s="1"/>
      <c r="B26" s="1"/>
      <c r="C26" s="1"/>
      <c r="D26" s="1"/>
      <c r="E26" s="1"/>
      <c r="F26" s="1"/>
      <c r="G26" s="8"/>
      <c r="H26" s="8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8"/>
      <c r="H27" s="8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8"/>
      <c r="H28" s="8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8"/>
      <c r="H29" s="8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8"/>
      <c r="H30" s="8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8"/>
      <c r="H31" s="8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8"/>
      <c r="H32" s="8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8"/>
      <c r="H33" s="8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8"/>
      <c r="H34" s="8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8"/>
      <c r="H35" s="8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8"/>
      <c r="H36" s="8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8"/>
      <c r="H37" s="8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8"/>
      <c r="H38" s="8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8"/>
      <c r="H39" s="8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8"/>
      <c r="H40" s="8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8"/>
      <c r="H41" s="8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8"/>
      <c r="H42" s="8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8"/>
      <c r="H43" s="8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8"/>
      <c r="H44" s="8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8"/>
      <c r="H45" s="8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8"/>
      <c r="H46" s="8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8"/>
      <c r="H47" s="8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8"/>
      <c r="H48" s="8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8"/>
      <c r="H49" s="8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8"/>
      <c r="H50" s="8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8"/>
      <c r="H51" s="8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8"/>
      <c r="H52" s="8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8"/>
      <c r="H53" s="8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8"/>
      <c r="H54" s="8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8"/>
      <c r="H55" s="8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8"/>
      <c r="H56" s="8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8"/>
      <c r="H57" s="8"/>
      <c r="I57" s="1"/>
      <c r="J57" s="1"/>
    </row>
  </sheetData>
  <mergeCells count="12">
    <mergeCell ref="A1:I1"/>
    <mergeCell ref="A20:J20"/>
    <mergeCell ref="J2:J3"/>
    <mergeCell ref="A18:E18"/>
    <mergeCell ref="I15:I17"/>
    <mergeCell ref="I10:I11"/>
    <mergeCell ref="A2:A3"/>
    <mergeCell ref="C2:C3"/>
    <mergeCell ref="D2:D3"/>
    <mergeCell ref="E2:E3"/>
    <mergeCell ref="F2:H2"/>
    <mergeCell ref="I4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 Mário</dc:creator>
  <cp:lastModifiedBy>Holán Miloš</cp:lastModifiedBy>
  <cp:lastPrinted>2023-02-10T17:44:01Z</cp:lastPrinted>
  <dcterms:created xsi:type="dcterms:W3CDTF">2021-11-18T21:41:36Z</dcterms:created>
  <dcterms:modified xsi:type="dcterms:W3CDTF">2023-02-10T17:52:39Z</dcterms:modified>
</cp:coreProperties>
</file>