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unt8\Projektove\_OPR\004_PHSR nový\1_PHSR_final\2.2.2024\"/>
    </mc:Choice>
  </mc:AlternateContent>
  <xr:revisionPtr revIDLastSave="0" documentId="8_{B15F70A1-8CDC-4553-9A30-1F1BD7396D3E}" xr6:coauthVersionLast="36" xr6:coauthVersionMax="36" xr10:uidLastSave="{00000000-0000-0000-0000-000000000000}"/>
  <bookViews>
    <workbookView xWindow="0" yWindow="0" windowWidth="28800" windowHeight="12225" firstSheet="1" activeTab="1" xr2:uid="{30117379-F4BC-4A32-BF9F-82A9AC47AE21}"/>
  </bookViews>
  <sheets>
    <sheet name="Titulka" sheetId="2" r:id="rId1"/>
    <sheet name="Zoznam projektov" sheetId="1" r:id="rId2"/>
    <sheet name="Zoznamy" sheetId="3" r:id="rId3"/>
    <sheet name="KT" sheetId="4" r:id="rId4"/>
  </sheets>
  <definedNames>
    <definedName name="_FilterDatabase" localSheetId="1" hidden="1">'Zoznam projektov'!$A$2:$N$50</definedName>
    <definedName name="_xlnm.Print_Titles" localSheetId="1">'Zoznam projektov'!$2:$2</definedName>
    <definedName name="_xlnm.Print_Area" localSheetId="0">Titulka!$A$1:$F$11</definedName>
    <definedName name="_xlnm.Print_Area" localSheetId="1">'Zoznam projektov'!$A$1:$J$51</definedName>
    <definedName name="plan1" localSheetId="0">Titulka!$A$1:$F$11</definedName>
    <definedName name="plan2" localSheetId="1">'Zoznam projektov'!$A$1:$J$50</definedName>
    <definedName name="Print_Area" localSheetId="0">Titulka!$A$1:$F$11</definedName>
    <definedName name="Print_Area" localSheetId="1">'Zoznam projektov'!$A$1:$J$50</definedName>
    <definedName name="Print_Titles" localSheetId="1">'Zoznam projektov'!$2:$2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G55" i="1" s="1"/>
  <c r="F53" i="1"/>
  <c r="F54" i="1"/>
  <c r="F56" i="1" l="1"/>
</calcChain>
</file>

<file path=xl/sharedStrings.xml><?xml version="1.0" encoding="utf-8"?>
<sst xmlns="http://schemas.openxmlformats.org/spreadsheetml/2006/main" count="310" uniqueCount="111">
  <si>
    <t xml:space="preserve">Program hospodárskeho rozvoja
 a sociálneho rozvoja </t>
  </si>
  <si>
    <t>mestskej časti</t>
  </si>
  <si>
    <t>Bratislava-Petržalka</t>
  </si>
  <si>
    <t>na roky 2023-2029</t>
  </si>
  <si>
    <t>Príloha č. 1: Akčný plán</t>
  </si>
  <si>
    <t>Merateľný ukazovateľ</t>
  </si>
  <si>
    <t>P. č.</t>
  </si>
  <si>
    <t>Územie</t>
  </si>
  <si>
    <t>Nositeľ</t>
  </si>
  <si>
    <t>Predmet projektu</t>
  </si>
  <si>
    <t>Priorita</t>
  </si>
  <si>
    <t>Celkové výdavky na projekt s DPH (v EUR)</t>
  </si>
  <si>
    <t>Stav pripravenosti</t>
  </si>
  <si>
    <t>Financovanie
(interné/externé)</t>
  </si>
  <si>
    <t>Predpokladaný začiatok realizácie (rok)</t>
  </si>
  <si>
    <t>Stručný opis projektu</t>
  </si>
  <si>
    <t>názov</t>
  </si>
  <si>
    <t>cieľová hodnota</t>
  </si>
  <si>
    <t>Zodpovedný</t>
  </si>
  <si>
    <t>Pozn.</t>
  </si>
  <si>
    <t>BA-Petržalka</t>
  </si>
  <si>
    <t xml:space="preserve">Zvýšenie kvality (modernizácia) aj kapacity pobytových služieb existujúceho zariadenia opatrovateľskej služby (ZOS), resp. zriadenie ZOS 
</t>
  </si>
  <si>
    <t>1 Dostupnejšie sociálne služby a podpora komunít</t>
  </si>
  <si>
    <t>3/6 - hotová dokumentácia pre stavebné povolenie</t>
  </si>
  <si>
    <t>externé</t>
  </si>
  <si>
    <t>2023/2024</t>
  </si>
  <si>
    <t>Rekonštrukcia, rozširovanie a modernizácia stavebných objektov, ktoré budú poskytovať služby na komunitnej báze</t>
  </si>
  <si>
    <t>(Plán obnovy ZOS Osuského 8)</t>
  </si>
  <si>
    <t>Zvyšovanie dostupnosti pobytových služieb</t>
  </si>
  <si>
    <t>Zriadenie denného stacionára</t>
  </si>
  <si>
    <t>Cyklotrasa 13 - Rusovská cesta - Černyševského - Lávka Einsteinova</t>
  </si>
  <si>
    <t>2 Vyvážený územný rozvoj a udržateľná doprava</t>
  </si>
  <si>
    <t>6/6 - ukončené verejné obstarávanie na zhotoviteľa</t>
  </si>
  <si>
    <t>Plán obnovy</t>
  </si>
  <si>
    <t>Vypracovanie urbanistických štúdií</t>
  </si>
  <si>
    <t>Vypracovanie územno-technických a sociálno-ekonomických koncepcií a štúdií-mapy pešej a cyklistickej dopravy, dokončenie koncepcie pešieho pohybu (lokalita Lúky)</t>
  </si>
  <si>
    <t>Dobudovanie prirodzených trás pešej dopravy (budovanie „kontinuálnych chodníkov“, priečnych peších prepojení a iné) a rekonštrukcia a modernizácia ciest a parkovísk a iných súčastí pozemných ciest</t>
  </si>
  <si>
    <t>Pasport miestnych komunikácií vrátane informačného systému hospodárenia s cestami</t>
  </si>
  <si>
    <t>Revitalizácia územia Veľkého Draždiaka (urbanistická štúdia riešiaca majetok, výstavbu, zeleň a rekreáciu, so zreteľom na súčasné možnosti ako aj možnosti v prípade prekládky nadzemného vedenia veľmi vysokého napätia)</t>
  </si>
  <si>
    <t>Projekt Mlynarovičova (revitalizácia trhoviska, terasy, vodozádržné opatrenia, dopravné ihrisko a pod.)</t>
  </si>
  <si>
    <t>Záchytné parkovisko Petržalka (Slnečnice)</t>
  </si>
  <si>
    <t>0/6 - štádium projektového zámeru</t>
  </si>
  <si>
    <t>2024/2025</t>
  </si>
  <si>
    <t>Vybudovanie záchytného parkoviska v MČ Bratislava-Petržalka(lokalita Slnečnice) ako spádovej oblasti pre Jarovce, Rusovce, Čunovo.</t>
  </si>
  <si>
    <t>Posilnenie a stabilizácia odborného personálu (psychológ, špeciálny pedagóg, sociálny pedagóg, pedagogický asistenti, školský logopéd)</t>
  </si>
  <si>
    <t>3 Moderné vzdelávanie v zmysle konceptu SMART školy</t>
  </si>
  <si>
    <t xml:space="preserve">MŠ Slnečnice </t>
  </si>
  <si>
    <t>Debarierizácia ZŠ a MŠ</t>
  </si>
  <si>
    <t>Top inkluzívna škola (Smart škola)</t>
  </si>
  <si>
    <t>Vypracovanie energetických auditov</t>
  </si>
  <si>
    <t>4 Nízkouhlíkové hospodárstvo a kvalitné životné prostredie</t>
  </si>
  <si>
    <t>Zvyšovanie energetickej efektívnosti prevádzok ZŠ v správe MČ (napr. zatepľovanie obvodových plášťov, oprava strechy na zelenú strechu s vodozádržnou funkciou, fotovoltika, výmena okien)</t>
  </si>
  <si>
    <t>Znižovanie energetickej náročnosti  prevádzok ZŠ (napr. zatepľovanie obvodových plášťov, oprava strechy na zelenú strechu s vodozádržnou funkciou, fotovoltika, výmena okien)</t>
  </si>
  <si>
    <t>Zvyšovanie energetickej efektívnosti prevádzok MŠ (napr. zatepľovanie obvodových plášťov, oprava strechy na zelenú strechu s vodozádržnou funkciou, fotovoltika, výmena okien)</t>
  </si>
  <si>
    <t>Znižovanie energetickej náročnosti  prevádzok MŠ (napr. zatepľovanie obvodových plášťov, oprava strechy na zelenú strechu s vodozádržnou funkciou, fotovoltika, výmena okien)</t>
  </si>
  <si>
    <t>Zvyšovanie energetickej efektívnosti ďalších budov v správe MČ (najmä Komplexná rekonštrukcia Cik-Cak centra (vrátane obradnej siene), Komplexná rekonštrukcia  DK Zrkadlový háj, Rekonštrukcia DK Lúky, Zníženie energetickej náročnosti bytového domu BD Medveďovej 21)</t>
  </si>
  <si>
    <t>Zavedenie systému energetického manažmentu</t>
  </si>
  <si>
    <t>Modernizácia výmenníkových staníc</t>
  </si>
  <si>
    <t>Zachovanie grantových a dotačných schém na budovanie kontajnerových stanovíšť</t>
  </si>
  <si>
    <t>Budovanie oplotených výbehov pre psov (koncepčný rozvoj a určenie vhodných pozemkov pre budovanie psích výbehov, ako kompenzačné opatrenia pre chovateľov psov, ku ktorým dochádza záberom plôch verejnej zelene komplexnou výstavbou a výstavbou nosného systému MHD)</t>
  </si>
  <si>
    <t>Modrá infraštruktúra - Obnova a dobudovanie studní a systému rozvodov zavlažovania zelene v rámci petržalských sídlisk</t>
  </si>
  <si>
    <t>Obnova systému rozvodov zavlažovania zelene v rámci petržalských sídlisk</t>
  </si>
  <si>
    <t>(BSK - Program Slovensko-  Obnova systému rozvodov zavlažovania zelene v rámci petržalských sídlisk)</t>
  </si>
  <si>
    <t>Zníženie produkcie odpadu na kultúrno-spoločenských podujatiach</t>
  </si>
  <si>
    <t>Revitalizácia min. dvoch verejných plôch (zamerané na úpravu zelene)</t>
  </si>
  <si>
    <t>Vodozádržné opatrenia na území MČ Bratislava-Petržalka (min. 3 projekty) (retenčné nádrže, ...)</t>
  </si>
  <si>
    <t xml:space="preserve">Vodozádržné opatrenia na území MČ Bratislava-Petržalka, výmena nepriepustných povrchov chodníkov za polopriepustné a priepustné, vybudovanie vodozádržných opatrení na zachytávaní zrážkovej vody, výsadba a revitalizácia vnútroblokov sídliska vrátane prvkov detského ihriska a mobiliáru. </t>
  </si>
  <si>
    <t>Rekonštrukcia a modernizácia kultúrno-spoločenských objektov (DK Zrkadlový háj, DK Lúky, CCC a iné) za účelom kultúrno-spoločenského využitia a energetického zhodnotenia* (modernizácia interiéru)</t>
  </si>
  <si>
    <t>5 Rozmanitá a udržateľná kultúra pre všetkých</t>
  </si>
  <si>
    <t>(Pozn.: Má prepojenie na projekty realizované v rámci Priority 4 Nízkouhlíkové hospodárstvo a kvalitné životné prostredie)</t>
  </si>
  <si>
    <t>Vytvorenie moderného kultúrneho centra (multifunkčného kultúrno-vzdelávacieho komunitného centra) atraktívneho pre obyvateľov</t>
  </si>
  <si>
    <t>oddelenie Referát kultúry a športu</t>
  </si>
  <si>
    <t>Modernizácia lokálnej Petržalskej knižnice</t>
  </si>
  <si>
    <t>interné</t>
  </si>
  <si>
    <t>Inovovanie elektronických služieb, ich spopularizovanie a následné rozšírenie (najmä v oblasti dopravy, resp. životného prostredia)</t>
  </si>
  <si>
    <t>6 Moderné a digitálne služby pre obyvateľov mestskej časti</t>
  </si>
  <si>
    <t>Vytvorenie jednotnej aplikácie pre elektronické služby mestskej časti</t>
  </si>
  <si>
    <t>Pokračovanie v rozvoji geografického informačného systému (GIS) mestskej časti a ďalšie využívanie interných údajov</t>
  </si>
  <si>
    <t>Vytváranie podkladových dokumentov pre kvalitnejšie rozhodovanie v samospráve</t>
  </si>
  <si>
    <t>Rozširovanie kamerových systémov na objektoch v majetku mestskej časti a verejných priestranstvách</t>
  </si>
  <si>
    <t>Petržalské internetové konto občana – PETRA</t>
  </si>
  <si>
    <t>Inteligentné osvetlenie športovísk</t>
  </si>
  <si>
    <t>Smart vysypávanie košov</t>
  </si>
  <si>
    <t>Zelené verejné obstarávanie do moderného úradu</t>
  </si>
  <si>
    <t>Digitalizácia manažmentu dobrovoľníctva (zostavenie databázy dobrovoľníkov, optimalizovanie ich aktivity, adresné plánovanie podujatia a riešenie podnetov od občanov na základe dobrovoľníckej platformy)</t>
  </si>
  <si>
    <t>Hodnotenie programu hospodárskeho rozvoja a sociálneho rozvoja</t>
  </si>
  <si>
    <t>Výstavba novej športovej haly – priestor pre rôzne športy a veľké športové kluby spĺňajúci všetky požiadavky pre ligové súťaže</t>
  </si>
  <si>
    <t>7 Kvalitné podmienky pre šport a voľný čas</t>
  </si>
  <si>
    <t>v príprave RIČ</t>
  </si>
  <si>
    <t>(Športová hala Pankúchova)</t>
  </si>
  <si>
    <t>Rekonštrukcia športovej haly Prokofievova – výmena okien, strechy, palubovka (zníženie energetickej náročnosti)</t>
  </si>
  <si>
    <t>výmena okien, oprava strechy, výmena palubovky</t>
  </si>
  <si>
    <t>(Fond na podporu športu- ŠH Prokofievova - Športové zariadenia Petržalka)</t>
  </si>
  <si>
    <t>Budovanie nových športových hál pre potreby škôl aj verejnosti</t>
  </si>
  <si>
    <t>Obnova bazénov na ZŠ</t>
  </si>
  <si>
    <t>Obnova verejných športovísk a športových ihrísk v areáloch základných škôl</t>
  </si>
  <si>
    <t>Obnova telocviční na základných školách a budovanie telocviční na materských školách</t>
  </si>
  <si>
    <t>Obnova verejných detských ihrísk s prvkami bezbariérovosti</t>
  </si>
  <si>
    <t>spolu</t>
  </si>
  <si>
    <t>Priority</t>
  </si>
  <si>
    <t>N/A - povoľovacie procesy sa neuplatňujú (soft projekty)</t>
  </si>
  <si>
    <t>1/6 - spracovaná štúdia (architektonická, feasibility)</t>
  </si>
  <si>
    <t>2/6 - hotová dokumentácia pre územné rozhodnutie / nie je potrebná</t>
  </si>
  <si>
    <t>4/6 - vydané a právoplatné stavebné povolenie / povolená ohláška</t>
  </si>
  <si>
    <t>5/6 - hotová dokumentácia pre realizáciu stavby</t>
  </si>
  <si>
    <t>(Všetko)</t>
  </si>
  <si>
    <t>Označenia riadkov</t>
  </si>
  <si>
    <t>Súčet z Celkové výdavky na projekt s DPH (v EUR)</t>
  </si>
  <si>
    <t>Počet z Predmet projektu</t>
  </si>
  <si>
    <t>(prázdne)</t>
  </si>
  <si>
    <t>Celkový súčet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</si>
</sst>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2" formatCode="_-* #,##0\ &quot;€&quot;_-;\-* #,##0\ &quot;€&quot;_-;_-* &quot;-&quot;\ &quot;€&quot;_-;_-@_-"/>
    <numFmt numFmtId="164" formatCode="#,##0.00\ &quot;€&quot;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sz val="10.5"/>
      <color theme="1"/>
      <name val="Klavika Rg"/>
      <family val="3"/>
    </font>
    <font>
      <b/>
      <sz val="30"/>
      <color theme="1"/>
      <name val="Calibri"/>
      <family val="2"/>
      <charset val="238"/>
      <scheme val="minor"/>
    </font>
    <font>
      <sz val="14"/>
      <color rgb="FF44546A"/>
      <name val="Calibri"/>
      <family val="2"/>
      <charset val="238"/>
      <scheme val="minor"/>
    </font>
    <font>
      <b/>
      <sz val="30"/>
      <color rgb="FF00B050"/>
      <name val="Calibri"/>
      <family val="2"/>
      <charset val="238"/>
      <scheme val="minor"/>
    </font>
    <font>
      <b/>
      <sz val="34"/>
      <color theme="1"/>
      <name val="Calibri"/>
      <family val="2"/>
      <charset val="238"/>
      <scheme val="minor"/>
    </font>
    <font>
      <b/>
      <sz val="34"/>
      <color rgb="FF00B05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0.5"/>
      <name val="Klavika Rg"/>
      <family val="3"/>
    </font>
    <font>
      <sz val="8"/>
      <name val="Calibri"/>
      <family val="2"/>
      <charset val="238"/>
      <scheme val="minor"/>
    </font>
    <font>
      <b/>
      <sz val="32"/>
      <color theme="1"/>
      <name val="Calibri"/>
      <family val="2"/>
      <charset val="238"/>
      <scheme val="minor"/>
    </font>
    <font>
      <b/>
      <sz val="28"/>
      <color rgb="FF00B050"/>
      <name val="Calibri"/>
      <family val="2"/>
      <charset val="238"/>
      <scheme val="minor"/>
    </font>
    <font>
      <b/>
      <sz val="32"/>
      <color rgb="FF00B05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49" fontId="6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6" fontId="0" fillId="0" borderId="0" xfId="0" applyNumberFormat="1"/>
    <xf numFmtId="42" fontId="20" fillId="0" borderId="0" xfId="0" applyNumberFormat="1" applyFont="1"/>
    <xf numFmtId="0" fontId="4" fillId="3" borderId="11" xfId="0" applyFont="1" applyFill="1" applyBorder="1"/>
    <xf numFmtId="0" fontId="0" fillId="0" borderId="1" xfId="0" applyBorder="1"/>
    <xf numFmtId="0" fontId="3" fillId="0" borderId="0" xfId="0" applyFont="1"/>
    <xf numFmtId="3" fontId="0" fillId="0" borderId="0" xfId="0" applyNumberForma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0" borderId="0" xfId="0" applyFont="1"/>
    <xf numFmtId="9" fontId="0" fillId="0" borderId="0" xfId="2" applyFont="1"/>
    <xf numFmtId="0" fontId="27" fillId="0" borderId="0" xfId="0" applyFont="1"/>
    <xf numFmtId="0" fontId="0" fillId="0" borderId="0" xfId="0" applyAlignment="1">
      <alignment horizontal="left"/>
    </xf>
    <xf numFmtId="0" fontId="0" fillId="0" borderId="0" xfId="0" pivotButton="1"/>
    <xf numFmtId="1" fontId="0" fillId="0" borderId="0" xfId="0" applyNumberFormat="1"/>
    <xf numFmtId="0" fontId="6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6" fontId="7" fillId="0" borderId="1" xfId="1" applyNumberFormat="1" applyFont="1" applyBorder="1" applyAlignment="1">
      <alignment horizontal="center" vertical="center" wrapText="1"/>
    </xf>
    <xf numFmtId="6" fontId="9" fillId="0" borderId="1" xfId="1" applyNumberFormat="1" applyFont="1" applyBorder="1" applyAlignment="1">
      <alignment horizontal="center" vertical="center" wrapText="1"/>
    </xf>
    <xf numFmtId="6" fontId="7" fillId="0" borderId="6" xfId="1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</cellXfs>
  <cellStyles count="3">
    <cellStyle name="Normálna" xfId="0" builtinId="0"/>
    <cellStyle name="Normálna 2 4" xfId="1" xr:uid="{539461A8-0336-4AB0-A3AA-2ACD553D7EDC}"/>
    <cellStyle name="Percentá" xfId="2" builtinId="5"/>
  </cellStyles>
  <dxfs count="3">
    <dxf>
      <numFmt numFmtId="1" formatCode="0"/>
    </dxf>
    <dxf>
      <numFmt numFmtId="3" formatCode="#,##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8</xdr:row>
      <xdr:rowOff>200025</xdr:rowOff>
    </xdr:from>
    <xdr:to>
      <xdr:col>5</xdr:col>
      <xdr:colOff>942975</xdr:colOff>
      <xdr:row>8</xdr:row>
      <xdr:rowOff>214313</xdr:rowOff>
    </xdr:to>
    <xdr:cxnSp macro="">
      <xdr:nvCxnSpPr>
        <xdr:cNvPr id="2" name="Rovná spojnica 1">
          <a:extLst>
            <a:ext uri="{FF2B5EF4-FFF2-40B4-BE49-F238E27FC236}">
              <a16:creationId xmlns:a16="http://schemas.microsoft.com/office/drawing/2014/main" id="{85F2E38E-FA8E-4FBD-B9F1-7AB1AB643538}"/>
            </a:ext>
          </a:extLst>
        </xdr:cNvPr>
        <xdr:cNvCxnSpPr/>
      </xdr:nvCxnSpPr>
      <xdr:spPr>
        <a:xfrm flipV="1">
          <a:off x="23812" y="3600450"/>
          <a:ext cx="5919788" cy="14288"/>
        </a:xfrm>
        <a:prstGeom prst="line">
          <a:avLst/>
        </a:prstGeom>
        <a:ln>
          <a:solidFill>
            <a:srgbClr val="00B05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bomir Macak" refreshedDate="45196.359691087964" createdVersion="8" refreshedVersion="8" minRefreshableVersion="3" recordCount="49" xr:uid="{C43A95A8-1D2E-446C-A15C-1EDC283E42AB}">
  <cacheSource type="worksheet">
    <worksheetSource ref="A2:N51" sheet="Zoznam projektov"/>
  </cacheSource>
  <cacheFields count="14">
    <cacheField name="P. č." numFmtId="0">
      <sharedItems containsString="0" containsBlank="1" containsNumber="1" containsInteger="1" minValue="1" maxValue="48"/>
    </cacheField>
    <cacheField name="Územie" numFmtId="0">
      <sharedItems containsBlank="1"/>
    </cacheField>
    <cacheField name="Nositeľ" numFmtId="0">
      <sharedItems containsBlank="1"/>
    </cacheField>
    <cacheField name="Predmet projektu" numFmtId="0">
      <sharedItems containsBlank="1" longText="1"/>
    </cacheField>
    <cacheField name="Priorita" numFmtId="0">
      <sharedItems containsBlank="1" count="8">
        <s v="1 Dostupnejšie sociálne služby a podpora komunít"/>
        <s v="2 Vyvážený územný rozvoj a udržateľná doprava"/>
        <s v="3 Moderné vzdelávanie v zmysle konceptu SMART školy"/>
        <s v="4 Nízkouhlíkové hospodárstvo a kvalitné životné prostredie"/>
        <s v="5 Rozmanitá a udržateľná kultúra pre všetkých"/>
        <s v="6 Moderné a digitálne služby pre obyvateľov mestskej časti"/>
        <s v="7 Kvalitné podmienky pre šport a voľný čas"/>
        <m/>
      </sharedItems>
    </cacheField>
    <cacheField name="Celkové výdavky na projekt s DPH (v EUR)" numFmtId="0">
      <sharedItems containsString="0" containsBlank="1" containsNumber="1" minValue="0" maxValue="20000000"/>
    </cacheField>
    <cacheField name="Stav pripravenosti" numFmtId="0">
      <sharedItems containsBlank="1"/>
    </cacheField>
    <cacheField name="Financovanie_x000a_(interné/externé)" numFmtId="0">
      <sharedItems containsBlank="1" count="3">
        <s v="externé"/>
        <m/>
        <s v="interné"/>
      </sharedItems>
    </cacheField>
    <cacheField name="Predpokladaný začiatok realizácie (rok)" numFmtId="0">
      <sharedItems containsBlank="1" containsMixedTypes="1" containsNumber="1" containsInteger="1" minValue="2023" maxValue="2026"/>
    </cacheField>
    <cacheField name="Stručný opis projektu" numFmtId="0">
      <sharedItems containsBlank="1" longText="1"/>
    </cacheField>
    <cacheField name="názov" numFmtId="0">
      <sharedItems containsNonDate="0" containsString="0" containsBlank="1"/>
    </cacheField>
    <cacheField name="cieľová hodnota" numFmtId="0">
      <sharedItems containsNonDate="0" containsString="0" containsBlank="1"/>
    </cacheField>
    <cacheField name="Zodpovedný" numFmtId="0">
      <sharedItems containsBlank="1"/>
    </cacheField>
    <cacheField name="Pozn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n v="1"/>
    <s v="Bratislava-Petržalka"/>
    <s v="BA-Petržalka"/>
    <s v="Zvýšenie kvality (modernizácia) aj kapacity pobytových služieb existujúceho zariadenia opatrovateľskej služby (ZOS), resp. zriadenie ZOS _x000a_"/>
    <x v="0"/>
    <n v="2959500"/>
    <s v="3/6 - hotová dokumentácia pre stavebné povolenie"/>
    <x v="0"/>
    <s v="2023/2024"/>
    <s v="Rekonštrukcia, rozširovanie a meodernizácia stavebných objektov, ktoré budú poskytovať služby na komunitnej báze"/>
    <m/>
    <m/>
    <m/>
    <s v="(Plán obnovy ZOS Osuského 8)"/>
  </r>
  <r>
    <n v="2"/>
    <s v="Bratislava-Petržalka"/>
    <s v="BA-Petržalka"/>
    <s v="Zvyšovanie dostupnosti pobytových služieb"/>
    <x v="0"/>
    <m/>
    <m/>
    <x v="1"/>
    <n v="2024"/>
    <m/>
    <m/>
    <m/>
    <m/>
    <m/>
  </r>
  <r>
    <n v="3"/>
    <s v="Bratislava-Petržalka"/>
    <s v="BA-Petržalka"/>
    <s v="Zriadenie denného stacionára"/>
    <x v="0"/>
    <m/>
    <m/>
    <x v="1"/>
    <n v="2024"/>
    <m/>
    <m/>
    <m/>
    <m/>
    <m/>
  </r>
  <r>
    <n v="4"/>
    <s v="Bratislava-Petržalka"/>
    <s v="BA-Petržalka"/>
    <s v="Cykotrasa 13 - Rusovská cesta - Černyševského - Lávka Einsteinova"/>
    <x v="1"/>
    <n v="200000"/>
    <s v="6/6 - ukončené verejné obstarávanie na zhotoviteľa"/>
    <x v="0"/>
    <n v="2023"/>
    <m/>
    <m/>
    <m/>
    <m/>
    <s v="Plán obnovy"/>
  </r>
  <r>
    <n v="5"/>
    <s v="Bratislava-Petržalka"/>
    <s v="BA-Petržalka"/>
    <s v="Vypracovanie urbanistických štúdií"/>
    <x v="1"/>
    <m/>
    <m/>
    <x v="1"/>
    <n v="2024"/>
    <m/>
    <m/>
    <m/>
    <m/>
    <m/>
  </r>
  <r>
    <n v="6"/>
    <s v="Bratislava-Petržalka"/>
    <s v="BA-Petržalka"/>
    <s v="Vypracovanie územno-technických a sociálno-ekonomických koncepcií a štúdií-mapy pešej a cyklistickej dopravy, dokončenie koncepcie pešieho pohybu (lokalita Lúky)"/>
    <x v="1"/>
    <m/>
    <m/>
    <x v="1"/>
    <n v="2024"/>
    <m/>
    <m/>
    <m/>
    <m/>
    <m/>
  </r>
  <r>
    <n v="7"/>
    <s v="Bratislava-Petržalka"/>
    <s v="BA-Petržalka"/>
    <s v="Dobudovanie prirodzených trás pešej dopravy (budovanie „kontinuálnych chodníkov“, priečnych peších prepojení a iné) a rekonštrukcia a modernizácia ciest a parkovísk a iných súčastí pozemných ciest"/>
    <x v="1"/>
    <n v="1600000"/>
    <m/>
    <x v="1"/>
    <n v="2023"/>
    <m/>
    <m/>
    <m/>
    <m/>
    <m/>
  </r>
  <r>
    <n v="8"/>
    <s v="Bratislava-Petržalka"/>
    <s v="BA-Petržalka"/>
    <s v="Pasport miestnych komunikácií vrátane informačného systému hospodárenia s cestami"/>
    <x v="1"/>
    <n v="0"/>
    <m/>
    <x v="1"/>
    <n v="2024"/>
    <m/>
    <m/>
    <m/>
    <m/>
    <m/>
  </r>
  <r>
    <n v="9"/>
    <s v="Bratislava-Petržalka"/>
    <s v="BA-Petržalka"/>
    <s v="Revitalizácia územia Veľkého Draždiaka (urbanistická štúdia riešiaca majetok, výstavbu, zeleň a rekreáciu, so zreteľom na súčasné možnosti ako aj možnosti v prípade prekládky nadzemného vedenia veľmi vysokého napätia)"/>
    <x v="1"/>
    <m/>
    <m/>
    <x v="1"/>
    <n v="2024"/>
    <m/>
    <m/>
    <m/>
    <m/>
    <m/>
  </r>
  <r>
    <n v="10"/>
    <s v="Bratislava-Petržalka"/>
    <s v="BA-Petržalka"/>
    <s v="Projekt Mlynarovičova (revitalizácia trhoviska, terasy, vodozádržné opatrenia, dopravné ihrisko a pod.)"/>
    <x v="1"/>
    <n v="1200000"/>
    <m/>
    <x v="0"/>
    <n v="2024"/>
    <m/>
    <m/>
    <m/>
    <m/>
    <m/>
  </r>
  <r>
    <n v="11"/>
    <s v="Bratislava-Petržalka"/>
    <s v="BA-Petržalka"/>
    <s v="Záchytné parkovisko Petržalka (Slnečnice)?"/>
    <x v="1"/>
    <n v="1000000"/>
    <s v="0/6 - štádium projektového zámeru"/>
    <x v="0"/>
    <s v="2024/2025"/>
    <s v="Vybudovanie záchytného parkoviska v MČ Bratislava-Petržalka(lokalita Slnčenice) ako spádovej oblasti pre Jarovce, Rusovce, Čunovo."/>
    <m/>
    <m/>
    <m/>
    <m/>
  </r>
  <r>
    <n v="12"/>
    <s v="Bratislava-Petržalka"/>
    <s v="BA-Petržalka"/>
    <s v="Posilnenie a stabilizácia odborného personálu (psychológ, špeciálny pedagóg, sociálny pedagóg, pedagogický asistenti, školský logopéd)"/>
    <x v="2"/>
    <m/>
    <m/>
    <x v="1"/>
    <n v="2024"/>
    <m/>
    <m/>
    <m/>
    <m/>
    <m/>
  </r>
  <r>
    <n v="13"/>
    <s v="Bratislava-Petržalka"/>
    <s v="BA-Petržalka"/>
    <s v="MŠ Slnečnice "/>
    <x v="2"/>
    <n v="430000"/>
    <m/>
    <x v="0"/>
    <n v="2024"/>
    <m/>
    <m/>
    <m/>
    <m/>
    <m/>
  </r>
  <r>
    <n v="14"/>
    <s v="Bratislava-Petržalka"/>
    <s v="BA-Petržalka"/>
    <s v="Debarierizácia ZŠ a MŠ"/>
    <x v="2"/>
    <n v="500000"/>
    <m/>
    <x v="0"/>
    <n v="2024"/>
    <m/>
    <m/>
    <m/>
    <m/>
    <m/>
  </r>
  <r>
    <n v="15"/>
    <s v="Bratislava-Petržalka"/>
    <s v="BA-Petržalka"/>
    <s v="Top inkluzívna škola (Smart škola)"/>
    <x v="2"/>
    <n v="9000000"/>
    <m/>
    <x v="0"/>
    <n v="2024"/>
    <m/>
    <m/>
    <m/>
    <m/>
    <m/>
  </r>
  <r>
    <n v="16"/>
    <s v="Bratislava-Petržalka"/>
    <s v="BA-Petržalka"/>
    <s v="Vypracovanie energetických auditov"/>
    <x v="3"/>
    <n v="490000"/>
    <m/>
    <x v="1"/>
    <n v="2024"/>
    <m/>
    <m/>
    <m/>
    <m/>
    <m/>
  </r>
  <r>
    <n v="17"/>
    <s v="Bratislava-Petržalka"/>
    <s v="Bratislava-Petržalka"/>
    <s v="Zvyšovanie energetickej efektívnosti prevádzok ZŠ v správe MČ (napr. zatepľovanie obvodových plášťov, oprava strechy, fotovoltaika, výmena okien)"/>
    <x v="3"/>
    <n v="20000000"/>
    <s v="0/6 - štádium projektového zámeru"/>
    <x v="0"/>
    <s v="2023/2024"/>
    <s v="Znižovanie energetickej náročnosti  prevádzok ZŠ (napr. zatepľovanie obvodových plášťov, oprava strechy, fotovoltaika, výmena okien)"/>
    <m/>
    <m/>
    <m/>
    <m/>
  </r>
  <r>
    <n v="18"/>
    <s v="Bratislava-Petržalka"/>
    <s v="Bratislava-Petržalka"/>
    <s v="Zvyšovanie energetickej efektívnosti prevádzok MŠ (napr. zatepľovanie obvodových plášťov, oprava strechy, fotovoltaika, výmena okien)"/>
    <x v="3"/>
    <n v="8000000"/>
    <s v="0/6 - štádium projektového zámeru"/>
    <x v="0"/>
    <s v="2023/2024"/>
    <s v="Znižovanie energetickej náročnosti  prevádzok MŠ (napr. zatepľovanie obvodových plášťov, oprava strechy, fotovoltaika, výmena okien)"/>
    <m/>
    <m/>
    <m/>
    <m/>
  </r>
  <r>
    <n v="19"/>
    <s v="Bratislava-Petržalka"/>
    <s v="BA-Petržalka"/>
    <s v="Zvyšovanie energetickej efektívnosti ďalších budov v správe MČ (najmä Komplexná rekonštrukcia Cik-Cak centra (vrátane obradnej siene), Komplexná rekonštrukcia  DK Zrkadlový háj, Rekonštrukcia DK Lúky, Zníženie energetickej náročnosti bytového domu BD Medveďovej 21)"/>
    <x v="3"/>
    <n v="7300000"/>
    <m/>
    <x v="0"/>
    <n v="2024"/>
    <m/>
    <m/>
    <m/>
    <m/>
    <m/>
  </r>
  <r>
    <n v="20"/>
    <s v="Bratislava-Petržalka"/>
    <s v="BA-Petržalka"/>
    <s v="Zavedenie systému energetického manažmentu"/>
    <x v="3"/>
    <m/>
    <m/>
    <x v="1"/>
    <n v="2024"/>
    <m/>
    <m/>
    <m/>
    <m/>
    <m/>
  </r>
  <r>
    <n v="21"/>
    <s v="Bratislava-Petržalka"/>
    <s v="BA-Petržalka"/>
    <s v="Modernizácia výmenníkových staníc"/>
    <x v="3"/>
    <m/>
    <m/>
    <x v="1"/>
    <n v="2024"/>
    <m/>
    <m/>
    <m/>
    <m/>
    <m/>
  </r>
  <r>
    <n v="22"/>
    <s v="Bratislava-Petržalka"/>
    <s v="BA-Petržalka"/>
    <s v="Zachovanie grantových a dotačných schém na budovanie kontajnerových stanovíšť"/>
    <x v="3"/>
    <n v="105000"/>
    <m/>
    <x v="1"/>
    <n v="2023"/>
    <m/>
    <m/>
    <m/>
    <m/>
    <m/>
  </r>
  <r>
    <n v="23"/>
    <s v="Bratislava-Petržalka"/>
    <s v="BA-Petržalka"/>
    <s v="Budovanie oplotených výbehov pre psov (koncepčný rozvoj a určenie vhodných pozemkov pre budovanie psích výbehov, ako kompenzačné opatrenia pre chovateľov psov, ku ktorým dochádza záberom plôch verejnej zelene komplexnou výstavbou a výstavbou nosného systému MHD)"/>
    <x v="3"/>
    <n v="100000"/>
    <m/>
    <x v="1"/>
    <n v="2024"/>
    <m/>
    <m/>
    <m/>
    <m/>
    <m/>
  </r>
  <r>
    <n v="24"/>
    <s v="Bratislava-Petržalka"/>
    <s v="Bratislava-Petržalka"/>
    <s v="Modrá infraštruktúra - Obnova a dobudovanie studní a systému rozvodov zavlažovania zelene v rámci petržalských sídlisk"/>
    <x v="3"/>
    <n v="500000"/>
    <s v="0/6 - štádium projektového zámeru"/>
    <x v="0"/>
    <s v="2024/2025"/>
    <s v="Obnova systému rozvodov zavlažovania zelene v rámci petržalských sídlisk"/>
    <m/>
    <m/>
    <m/>
    <s v="(BSK - Program Slovensko-  Obnova systému rozvodov zavlažovania zelene v rámci petržalských sídlisk)"/>
  </r>
  <r>
    <n v="25"/>
    <s v="Bratislava-Petržalka"/>
    <s v="BA-Petržalka"/>
    <s v="Zníženie produkcie odpadu na kultúrno-spoločenských podujatiach"/>
    <x v="3"/>
    <n v="50000"/>
    <m/>
    <x v="1"/>
    <n v="2023"/>
    <m/>
    <m/>
    <m/>
    <m/>
    <m/>
  </r>
  <r>
    <n v="26"/>
    <s v="Bratislava-Petržalka"/>
    <s v="BA-Petržalka"/>
    <s v="Revitalizácia min. dvoch verejných plôch (zamerané na úpravu zelene)"/>
    <x v="3"/>
    <n v="600000"/>
    <m/>
    <x v="0"/>
    <n v="2024"/>
    <m/>
    <m/>
    <m/>
    <m/>
    <m/>
  </r>
  <r>
    <n v="27"/>
    <s v="Bratislava-Petržalka"/>
    <s v="Bratislava-Petržalka"/>
    <s v="Vodozádržné opatrenia na území MČ Bratislava-Petržalka (min. 3 projekty) (retenčné nádrže, ...)"/>
    <x v="3"/>
    <n v="1500000"/>
    <s v="0/6 - štádium projektového zámeru"/>
    <x v="0"/>
    <s v="2024/2025"/>
    <s v="Vodozádržné opatrenia na území MČ Bratislava-Petržalka, výmena nepriepustných povrchov chodníkov za polopriepustné a priepustné, vybudovanie vodozádržných opatrení na zachytávaní zrážkovej vody, výsadba a revitalizácia vnútroblokov sídliska vrátane prvkov detského ihriska a mobiliáru. "/>
    <m/>
    <m/>
    <m/>
    <m/>
  </r>
  <r>
    <n v="28"/>
    <s v="Bratislava-Petržalka"/>
    <s v="BA-Petržalka"/>
    <s v="Rekonštrukcia a modernizácia kultúrno-spoločenských objektov (DK Zrkadlový háj, DK Lúky, CCC a iné) za účelom kultúrno-spoločenského využitia a energetického zhodnotenia* (modernizácia interiéru)"/>
    <x v="4"/>
    <n v="1200000"/>
    <m/>
    <x v="0"/>
    <n v="2024"/>
    <m/>
    <m/>
    <m/>
    <m/>
    <s v="(Pozn.: Má prepojenie na projekty realizované v rámci Priority 4 Nízkouhlíkové hospodárstvo a kvalitné životné prostredie)"/>
  </r>
  <r>
    <n v="29"/>
    <s v="Bratislava-Petržalka"/>
    <s v="BA-Petržalka"/>
    <s v="Vytvorenie moderného kultúrneho centra (multifunkčného kultúrno-vzdelávacieho komunitného centra) atraktívneho pre obyvateľov"/>
    <x v="4"/>
    <n v="286000"/>
    <m/>
    <x v="0"/>
    <n v="2024"/>
    <m/>
    <m/>
    <m/>
    <s v="oddelenie Referát kultúry a športu"/>
    <m/>
  </r>
  <r>
    <n v="30"/>
    <s v="Bratislava-Petržalka"/>
    <s v="BA-Petržalka"/>
    <s v="Modernizácia lokálnej Petržalskej knižnice"/>
    <x v="4"/>
    <n v="150000"/>
    <m/>
    <x v="2"/>
    <n v="2024"/>
    <m/>
    <m/>
    <m/>
    <s v="oddelenie Referát kultúry a športu"/>
    <m/>
  </r>
  <r>
    <n v="31"/>
    <s v="Bratislava-Petržalka"/>
    <s v="BA-Petržalka"/>
    <s v="Inovovanie elektronických služieb, ich spopularizovanie a následné rozšírenie (najmä v oblasti dopravy, resp. životného prostredia)"/>
    <x v="5"/>
    <m/>
    <m/>
    <x v="2"/>
    <n v="2024"/>
    <m/>
    <m/>
    <m/>
    <m/>
    <m/>
  </r>
  <r>
    <n v="32"/>
    <s v="Bratislava-Petržalka"/>
    <s v="BA-Petržalka"/>
    <s v="Vytvorenie jednotnej aplikácie pre elektronické služby mestskej časti"/>
    <x v="5"/>
    <m/>
    <m/>
    <x v="2"/>
    <n v="2024"/>
    <m/>
    <m/>
    <m/>
    <m/>
    <m/>
  </r>
  <r>
    <n v="33"/>
    <s v="Bratislava-Petržalka"/>
    <s v="BA-Petržalka"/>
    <s v="Pokračovanie v rozvoji geografického informačného systému (GIS) mestskej časti a ďalšie využívanie interných údajov"/>
    <x v="5"/>
    <m/>
    <m/>
    <x v="2"/>
    <n v="2023"/>
    <m/>
    <m/>
    <m/>
    <m/>
    <m/>
  </r>
  <r>
    <n v="34"/>
    <s v="Bratislava-Petržalka"/>
    <s v="BA-Petržalka"/>
    <s v="Vytváranie podkladových dokumentov pre kvalitnejšie rozhodovanie v samospráve"/>
    <x v="5"/>
    <m/>
    <m/>
    <x v="2"/>
    <n v="2024"/>
    <m/>
    <m/>
    <m/>
    <m/>
    <m/>
  </r>
  <r>
    <n v="35"/>
    <s v="Bratislava-Petržalka"/>
    <s v="BA-Petržalka"/>
    <s v="Rozširovanie kamerových systémov na objektoch v majetku mestskej časti a verejných priestranstvách"/>
    <x v="5"/>
    <m/>
    <m/>
    <x v="2"/>
    <n v="2024"/>
    <m/>
    <m/>
    <m/>
    <m/>
    <m/>
  </r>
  <r>
    <n v="36"/>
    <s v="Bratislava-Petržalka"/>
    <s v="BA-Petržalka"/>
    <s v="Petržalské internetové konto občana – PETRA"/>
    <x v="5"/>
    <n v="100000"/>
    <m/>
    <x v="0"/>
    <n v="2024"/>
    <m/>
    <m/>
    <m/>
    <m/>
    <m/>
  </r>
  <r>
    <n v="37"/>
    <s v="Bratislava-Petržalka"/>
    <s v="BA-Petržalka"/>
    <s v="Inteligentné osvetlenie športovísk"/>
    <x v="5"/>
    <m/>
    <m/>
    <x v="2"/>
    <n v="2024"/>
    <m/>
    <m/>
    <m/>
    <m/>
    <m/>
  </r>
  <r>
    <n v="38"/>
    <s v="Bratislava-Petržalka"/>
    <s v="BA-Petržalka"/>
    <s v="Smart vysypávanie košov"/>
    <x v="5"/>
    <m/>
    <m/>
    <x v="2"/>
    <n v="2024"/>
    <m/>
    <m/>
    <m/>
    <m/>
    <m/>
  </r>
  <r>
    <n v="39"/>
    <s v="Bratislava-Petržalka"/>
    <s v="BA-Petržalka"/>
    <s v="Zelené verejné obstarávanie do moderného úradu"/>
    <x v="5"/>
    <m/>
    <m/>
    <x v="2"/>
    <n v="2024"/>
    <m/>
    <m/>
    <m/>
    <m/>
    <m/>
  </r>
  <r>
    <n v="40"/>
    <s v="Bratislava-Petržalka"/>
    <s v="BA-Petržalka"/>
    <s v="Digitalizácia manažmentu dobrovoľníctva (zostavenie databázy dobrovoľníkov, optimalizovanie ich aktivity, adresné plánovanie podujatia a riešenie podnetov od občanov na základe dobrovoľníckej platformy)"/>
    <x v="5"/>
    <m/>
    <m/>
    <x v="2"/>
    <n v="2024"/>
    <m/>
    <m/>
    <m/>
    <m/>
    <m/>
  </r>
  <r>
    <n v="41"/>
    <s v="Bratislava-Petržalka"/>
    <s v="BA-Petržalka"/>
    <s v="Hodnotenie programu hospodárskeho rozvoja a sociálneho rozvoja"/>
    <x v="5"/>
    <n v="30000"/>
    <m/>
    <x v="2"/>
    <n v="2026"/>
    <m/>
    <m/>
    <m/>
    <m/>
    <m/>
  </r>
  <r>
    <n v="42"/>
    <s v="Bratislava-Petržalka"/>
    <s v="BA-Petržalka"/>
    <s v="Výstavba novej športovej haly – priestor pre rôzne športy a veľké športové kluby spĺňajúci všetky požiadavky pre ligové súťaže"/>
    <x v="6"/>
    <n v="2613039.29"/>
    <s v="3/6 - hotová dokumentácia pre stavebné povolenie"/>
    <x v="0"/>
    <n v="2023"/>
    <s v="v príprave RIČ"/>
    <m/>
    <m/>
    <m/>
    <s v="(Športová hala Pankúchová)"/>
  </r>
  <r>
    <n v="43"/>
    <s v="Bratislava-Petržalka"/>
    <s v="BA-Petržalka"/>
    <s v="Rekonštrukcia športovej haly Prokofievova – výmena okien, strechy, palubovka (zníženie energetickej náročnosti)"/>
    <x v="6"/>
    <n v="800000"/>
    <m/>
    <x v="0"/>
    <n v="2023"/>
    <s v="výmena okien, oprava strechy, výmena palubovky"/>
    <m/>
    <m/>
    <m/>
    <s v="(Fond na podporu športu- ŠH Prokofievova - Športové zariadenia Petržalka)"/>
  </r>
  <r>
    <n v="44"/>
    <s v="Bratislava-Petržalka"/>
    <s v="BA-Petržalka"/>
    <s v="Budovanie nových športových hál pre potreby škôl aj verejnosti"/>
    <x v="6"/>
    <n v="3600000"/>
    <m/>
    <x v="0"/>
    <n v="2024"/>
    <m/>
    <m/>
    <m/>
    <m/>
    <m/>
  </r>
  <r>
    <n v="45"/>
    <s v="Bratislava-Petržalka"/>
    <s v="BA-Petržalka"/>
    <s v="Obnova bazénov na ZŠ"/>
    <x v="6"/>
    <n v="2100000"/>
    <m/>
    <x v="0"/>
    <n v="2024"/>
    <m/>
    <m/>
    <m/>
    <m/>
    <m/>
  </r>
  <r>
    <n v="46"/>
    <s v="Bratislava-Petržalka"/>
    <s v="BA-Petržalka"/>
    <s v="Obnova verejných športovísk a športových ihrísk v areáloch základných škôl"/>
    <x v="6"/>
    <n v="1100000"/>
    <m/>
    <x v="0"/>
    <n v="2024"/>
    <m/>
    <m/>
    <m/>
    <m/>
    <m/>
  </r>
  <r>
    <n v="47"/>
    <s v="Bratislava-Petržalka"/>
    <s v="BA-Petržalka"/>
    <s v="Obnova telocviční na základných školách a budovanie telocviční na materských školách"/>
    <x v="6"/>
    <m/>
    <m/>
    <x v="2"/>
    <n v="2024"/>
    <m/>
    <m/>
    <m/>
    <m/>
    <m/>
  </r>
  <r>
    <n v="48"/>
    <s v="Bratislava-Petržalka"/>
    <s v="BA-Petržalka"/>
    <s v="Obnova verejných detských ihrísk s prvkami bezbariérovosti"/>
    <x v="6"/>
    <n v="1000000"/>
    <m/>
    <x v="2"/>
    <n v="2024"/>
    <m/>
    <m/>
    <m/>
    <m/>
    <m/>
  </r>
  <r>
    <m/>
    <m/>
    <m/>
    <m/>
    <x v="7"/>
    <m/>
    <m/>
    <x v="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470464-EB42-432C-9A17-42FCE7E6A514}" name="Kontingenčná tabuľ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3:C12" firstHeaderRow="0" firstDataRow="1" firstDataCol="1" rowPageCount="1" colPageCount="1"/>
  <pivotFields count="14">
    <pivotField showAll="0"/>
    <pivotField showAll="0"/>
    <pivotField showAll="0"/>
    <pivotField dataField="1" showAll="0"/>
    <pivotField axis="axisRow" showAll="0" sortType="ascending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  <pivotField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pageFields count="1">
    <pageField fld="7" hier="-1"/>
  </pageFields>
  <dataFields count="2">
    <dataField name="Súčet z Celkové výdavky na projekt s DPH (v EUR)" fld="5" baseField="4" baseItem="0" numFmtId="3"/>
    <dataField name="Počet z Predmet projektu" fld="3" subtotal="count" baseField="4" baseItem="0" numFmtId="1"/>
  </dataFields>
  <formats count="3">
    <format dxfId="2">
      <pivotArea outline="0" collapsedLevelsAreSubtotals="1" fieldPosition="0"/>
    </format>
    <format dxfId="1">
      <pivotArea outline="0" fieldPosition="0">
        <references count="1">
          <reference field="4294967294" count="1">
            <x v="0"/>
          </reference>
        </references>
      </pivotArea>
    </format>
    <format dxfId="0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5703-A205-40E4-9375-148145A84F0C}">
  <dimension ref="A5:I28"/>
  <sheetViews>
    <sheetView view="pageBreakPreview" zoomScale="60" zoomScaleNormal="100" workbookViewId="0"/>
  </sheetViews>
  <sheetFormatPr defaultRowHeight="15"/>
  <cols>
    <col min="1" max="5" width="14" customWidth="1"/>
    <col min="6" max="6" width="17.140625" customWidth="1"/>
    <col min="7" max="9" width="14" customWidth="1"/>
  </cols>
  <sheetData>
    <row r="5" spans="1:9" ht="86.25" customHeight="1">
      <c r="A5" s="49" t="s">
        <v>0</v>
      </c>
      <c r="B5" s="49"/>
      <c r="C5" s="49"/>
      <c r="D5" s="49"/>
      <c r="E5" s="49"/>
      <c r="F5" s="49"/>
      <c r="G5" s="9"/>
      <c r="H5" s="9"/>
      <c r="I5" s="9"/>
    </row>
    <row r="6" spans="1:9" ht="39">
      <c r="A6" s="50" t="s">
        <v>1</v>
      </c>
      <c r="B6" s="50"/>
      <c r="C6" s="50"/>
      <c r="D6" s="50"/>
      <c r="E6" s="50"/>
      <c r="F6" s="50"/>
      <c r="G6" s="11"/>
      <c r="H6" s="11"/>
      <c r="I6" s="11"/>
    </row>
    <row r="7" spans="1:9" ht="43.5">
      <c r="A7" s="34" t="s">
        <v>2</v>
      </c>
      <c r="B7" s="10"/>
      <c r="C7" s="10"/>
      <c r="D7" s="34"/>
      <c r="E7" s="10"/>
      <c r="F7" s="10"/>
      <c r="G7" s="10"/>
      <c r="H7" s="10"/>
      <c r="I7" s="10"/>
    </row>
    <row r="8" spans="1:9" ht="39">
      <c r="A8" s="35" t="s">
        <v>3</v>
      </c>
      <c r="B8" s="12"/>
      <c r="C8" s="12"/>
      <c r="D8" s="12"/>
      <c r="E8" s="12"/>
      <c r="F8" s="12"/>
      <c r="G8" s="12"/>
      <c r="H8" s="12"/>
      <c r="I8" s="12"/>
    </row>
    <row r="9" spans="1:9" ht="18.75">
      <c r="A9" s="8"/>
    </row>
    <row r="11" spans="1:9" ht="36">
      <c r="A11" s="48" t="s">
        <v>4</v>
      </c>
      <c r="B11" s="48"/>
      <c r="C11" s="48"/>
      <c r="D11" s="48"/>
      <c r="E11" s="48"/>
      <c r="F11" s="48"/>
      <c r="G11" s="48"/>
      <c r="H11" s="48"/>
      <c r="I11" s="48"/>
    </row>
    <row r="12" spans="1:9">
      <c r="A12" s="6"/>
    </row>
    <row r="13" spans="1:9">
      <c r="A13" s="6"/>
    </row>
    <row r="14" spans="1:9">
      <c r="A14" s="6"/>
    </row>
    <row r="15" spans="1:9">
      <c r="A15" s="6"/>
    </row>
    <row r="16" spans="1:9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/>
    </row>
    <row r="26" spans="1:1">
      <c r="A26" s="6"/>
    </row>
    <row r="27" spans="1:1">
      <c r="A27" s="6"/>
    </row>
    <row r="28" spans="1:1">
      <c r="A28" s="7"/>
    </row>
  </sheetData>
  <mergeCells count="3">
    <mergeCell ref="A11:I11"/>
    <mergeCell ref="A5:F5"/>
    <mergeCell ref="A6:F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C1E6-D6E7-4814-9367-A4FE2398E488}">
  <sheetPr>
    <pageSetUpPr fitToPage="1"/>
  </sheetPr>
  <dimension ref="A1:N56"/>
  <sheetViews>
    <sheetView tabSelected="1" view="pageBreakPreview" zoomScale="55" zoomScaleNormal="55" zoomScaleSheetLayoutView="5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14" sqref="D14"/>
    </sheetView>
  </sheetViews>
  <sheetFormatPr defaultRowHeight="15" outlineLevelCol="1"/>
  <cols>
    <col min="1" max="1" width="4.5703125" bestFit="1" customWidth="1"/>
    <col min="2" max="2" width="21.85546875" customWidth="1"/>
    <col min="3" max="3" width="23.42578125" hidden="1" customWidth="1" outlineLevel="1"/>
    <col min="4" max="4" width="49.140625" customWidth="1" collapsed="1"/>
    <col min="5" max="5" width="49.140625" customWidth="1"/>
    <col min="6" max="6" width="49.28515625" bestFit="1" customWidth="1"/>
    <col min="7" max="7" width="23.85546875" customWidth="1"/>
    <col min="8" max="8" width="19.85546875" bestFit="1" customWidth="1"/>
    <col min="9" max="9" width="46.42578125" bestFit="1" customWidth="1"/>
    <col min="10" max="10" width="49.28515625" customWidth="1"/>
    <col min="11" max="11" width="17.42578125" customWidth="1"/>
    <col min="12" max="12" width="17.85546875" bestFit="1" customWidth="1"/>
    <col min="13" max="13" width="15.5703125" customWidth="1"/>
    <col min="14" max="14" width="50.85546875" bestFit="1" customWidth="1"/>
  </cols>
  <sheetData>
    <row r="1" spans="1:14" ht="16.5" thickBot="1">
      <c r="K1" s="51" t="s">
        <v>5</v>
      </c>
      <c r="L1" s="52"/>
      <c r="M1" s="13"/>
    </row>
    <row r="2" spans="1:14" ht="35.25" customHeight="1" thickBot="1">
      <c r="A2" s="30" t="s">
        <v>6</v>
      </c>
      <c r="B2" s="23" t="s">
        <v>7</v>
      </c>
      <c r="C2" s="23" t="s">
        <v>8</v>
      </c>
      <c r="D2" s="23" t="s">
        <v>9</v>
      </c>
      <c r="E2" s="24" t="s">
        <v>10</v>
      </c>
      <c r="F2" s="23" t="s">
        <v>11</v>
      </c>
      <c r="G2" s="25" t="s">
        <v>12</v>
      </c>
      <c r="H2" s="27" t="s">
        <v>13</v>
      </c>
      <c r="I2" s="26" t="s">
        <v>14</v>
      </c>
      <c r="J2" s="22" t="s">
        <v>15</v>
      </c>
      <c r="K2" s="17" t="s">
        <v>16</v>
      </c>
      <c r="L2" s="18" t="s">
        <v>17</v>
      </c>
      <c r="M2" s="16" t="s">
        <v>18</v>
      </c>
      <c r="N2" s="15" t="s">
        <v>19</v>
      </c>
    </row>
    <row r="3" spans="1:14" ht="63">
      <c r="A3" s="31">
        <v>1</v>
      </c>
      <c r="B3" s="2" t="s">
        <v>2</v>
      </c>
      <c r="C3" s="2" t="s">
        <v>20</v>
      </c>
      <c r="D3" s="3" t="s">
        <v>21</v>
      </c>
      <c r="E3" s="19" t="s">
        <v>22</v>
      </c>
      <c r="F3" s="44">
        <v>2959500</v>
      </c>
      <c r="G3" s="3" t="s">
        <v>23</v>
      </c>
      <c r="H3" s="3" t="s">
        <v>24</v>
      </c>
      <c r="I3" s="2" t="s">
        <v>25</v>
      </c>
      <c r="J3" s="3" t="s">
        <v>26</v>
      </c>
      <c r="K3" s="3"/>
      <c r="L3" s="3"/>
      <c r="M3" s="3"/>
      <c r="N3" s="3" t="s">
        <v>27</v>
      </c>
    </row>
    <row r="4" spans="1:14" ht="15.75">
      <c r="A4" s="31">
        <v>2</v>
      </c>
      <c r="B4" s="2" t="s">
        <v>2</v>
      </c>
      <c r="C4" s="2" t="s">
        <v>20</v>
      </c>
      <c r="D4" s="3" t="s">
        <v>28</v>
      </c>
      <c r="E4" s="19" t="s">
        <v>22</v>
      </c>
      <c r="F4" s="44"/>
      <c r="G4" s="3"/>
      <c r="H4" s="3"/>
      <c r="I4" s="2">
        <v>2024</v>
      </c>
      <c r="J4" s="2"/>
      <c r="K4" s="2"/>
      <c r="L4" s="2"/>
      <c r="M4" s="2"/>
      <c r="N4" s="3"/>
    </row>
    <row r="5" spans="1:14" ht="15.75">
      <c r="A5" s="31">
        <v>3</v>
      </c>
      <c r="B5" s="2" t="s">
        <v>2</v>
      </c>
      <c r="C5" s="2" t="s">
        <v>20</v>
      </c>
      <c r="D5" s="3" t="s">
        <v>29</v>
      </c>
      <c r="E5" s="19" t="s">
        <v>22</v>
      </c>
      <c r="F5" s="44"/>
      <c r="G5" s="3"/>
      <c r="H5" s="3"/>
      <c r="I5" s="2">
        <v>2024</v>
      </c>
      <c r="J5" s="2"/>
      <c r="K5" s="2"/>
      <c r="L5" s="2"/>
      <c r="M5" s="2"/>
      <c r="N5" s="3"/>
    </row>
    <row r="6" spans="1:14" ht="47.25">
      <c r="A6" s="31">
        <v>4</v>
      </c>
      <c r="B6" s="2" t="s">
        <v>2</v>
      </c>
      <c r="C6" s="2" t="s">
        <v>20</v>
      </c>
      <c r="D6" s="3" t="s">
        <v>30</v>
      </c>
      <c r="E6" s="19" t="s">
        <v>31</v>
      </c>
      <c r="F6" s="44">
        <v>200000</v>
      </c>
      <c r="G6" s="3" t="s">
        <v>32</v>
      </c>
      <c r="H6" s="3" t="s">
        <v>24</v>
      </c>
      <c r="I6" s="2">
        <v>2023</v>
      </c>
      <c r="J6" s="2"/>
      <c r="K6" s="2"/>
      <c r="L6" s="2"/>
      <c r="M6" s="2"/>
      <c r="N6" s="3" t="s">
        <v>33</v>
      </c>
    </row>
    <row r="7" spans="1:14" ht="15.75">
      <c r="A7" s="31">
        <v>5</v>
      </c>
      <c r="B7" s="2" t="s">
        <v>2</v>
      </c>
      <c r="C7" s="2" t="s">
        <v>20</v>
      </c>
      <c r="D7" s="3" t="s">
        <v>34</v>
      </c>
      <c r="E7" s="19" t="s">
        <v>31</v>
      </c>
      <c r="F7" s="44"/>
      <c r="G7" s="3"/>
      <c r="H7" s="3"/>
      <c r="I7" s="2">
        <v>2024</v>
      </c>
      <c r="J7" s="2"/>
      <c r="K7" s="2"/>
      <c r="L7" s="2"/>
      <c r="M7" s="2"/>
      <c r="N7" s="3"/>
    </row>
    <row r="8" spans="1:14" ht="63">
      <c r="A8" s="31">
        <v>6</v>
      </c>
      <c r="B8" s="2" t="s">
        <v>2</v>
      </c>
      <c r="C8" s="2" t="s">
        <v>20</v>
      </c>
      <c r="D8" s="3" t="s">
        <v>35</v>
      </c>
      <c r="E8" s="19" t="s">
        <v>31</v>
      </c>
      <c r="F8" s="44"/>
      <c r="G8" s="3"/>
      <c r="H8" s="3"/>
      <c r="I8" s="2">
        <v>2024</v>
      </c>
      <c r="J8" s="2"/>
      <c r="K8" s="2"/>
      <c r="L8" s="2"/>
      <c r="M8" s="2"/>
      <c r="N8" s="3"/>
    </row>
    <row r="9" spans="1:14" ht="78.75">
      <c r="A9" s="31">
        <v>7</v>
      </c>
      <c r="B9" s="2" t="s">
        <v>2</v>
      </c>
      <c r="C9" s="2" t="s">
        <v>20</v>
      </c>
      <c r="D9" s="3" t="s">
        <v>36</v>
      </c>
      <c r="E9" s="19" t="s">
        <v>31</v>
      </c>
      <c r="F9" s="44">
        <v>1600000</v>
      </c>
      <c r="G9" s="3"/>
      <c r="H9" s="3"/>
      <c r="I9" s="2">
        <v>2023</v>
      </c>
      <c r="J9" s="2"/>
      <c r="K9" s="2"/>
      <c r="L9" s="2"/>
      <c r="M9" s="2"/>
      <c r="N9" s="3"/>
    </row>
    <row r="10" spans="1:14" ht="31.5">
      <c r="A10" s="31">
        <v>8</v>
      </c>
      <c r="B10" s="2" t="s">
        <v>2</v>
      </c>
      <c r="C10" s="2" t="s">
        <v>20</v>
      </c>
      <c r="D10" s="3" t="s">
        <v>37</v>
      </c>
      <c r="E10" s="19" t="s">
        <v>31</v>
      </c>
      <c r="F10" s="44">
        <v>0</v>
      </c>
      <c r="G10" s="3"/>
      <c r="H10" s="3"/>
      <c r="I10" s="2">
        <v>2024</v>
      </c>
      <c r="J10" s="2"/>
      <c r="K10" s="2"/>
      <c r="L10" s="2"/>
      <c r="M10" s="2"/>
      <c r="N10" s="3"/>
    </row>
    <row r="11" spans="1:14" ht="78.75">
      <c r="A11" s="31">
        <v>9</v>
      </c>
      <c r="B11" s="2" t="s">
        <v>2</v>
      </c>
      <c r="C11" s="2" t="s">
        <v>20</v>
      </c>
      <c r="D11" s="3" t="s">
        <v>38</v>
      </c>
      <c r="E11" s="19" t="s">
        <v>31</v>
      </c>
      <c r="F11" s="44"/>
      <c r="G11" s="3"/>
      <c r="H11" s="3"/>
      <c r="I11" s="2">
        <v>2024</v>
      </c>
      <c r="J11" s="2"/>
      <c r="K11" s="2"/>
      <c r="L11" s="2"/>
      <c r="M11" s="2"/>
      <c r="N11" s="3"/>
    </row>
    <row r="12" spans="1:14" ht="47.25">
      <c r="A12" s="31">
        <v>10</v>
      </c>
      <c r="B12" s="2" t="s">
        <v>2</v>
      </c>
      <c r="C12" s="2" t="s">
        <v>20</v>
      </c>
      <c r="D12" s="3" t="s">
        <v>39</v>
      </c>
      <c r="E12" s="19" t="s">
        <v>31</v>
      </c>
      <c r="F12" s="44">
        <v>1200000</v>
      </c>
      <c r="G12" s="3"/>
      <c r="H12" s="20" t="s">
        <v>24</v>
      </c>
      <c r="I12" s="2">
        <v>2024</v>
      </c>
      <c r="J12" s="2"/>
      <c r="K12" s="2"/>
      <c r="L12" s="2"/>
      <c r="M12" s="2"/>
      <c r="N12" s="3"/>
    </row>
    <row r="13" spans="1:14" s="38" customFormat="1" ht="47.25">
      <c r="A13" s="31">
        <v>11</v>
      </c>
      <c r="B13" s="4" t="s">
        <v>2</v>
      </c>
      <c r="C13" s="4" t="s">
        <v>20</v>
      </c>
      <c r="D13" s="5" t="s">
        <v>40</v>
      </c>
      <c r="E13" s="19" t="s">
        <v>31</v>
      </c>
      <c r="F13" s="45">
        <v>1000000</v>
      </c>
      <c r="G13" s="1" t="s">
        <v>41</v>
      </c>
      <c r="H13" s="1" t="s">
        <v>24</v>
      </c>
      <c r="I13" s="4" t="s">
        <v>42</v>
      </c>
      <c r="J13" s="5" t="s">
        <v>43</v>
      </c>
      <c r="K13" s="4"/>
      <c r="L13" s="4"/>
      <c r="M13" s="4"/>
      <c r="N13" s="5"/>
    </row>
    <row r="14" spans="1:14" ht="47.25">
      <c r="A14" s="31">
        <v>12</v>
      </c>
      <c r="B14" s="2" t="s">
        <v>2</v>
      </c>
      <c r="C14" s="2" t="s">
        <v>20</v>
      </c>
      <c r="D14" s="3" t="s">
        <v>44</v>
      </c>
      <c r="E14" s="19" t="s">
        <v>45</v>
      </c>
      <c r="F14" s="44"/>
      <c r="G14" s="3"/>
      <c r="H14" s="3"/>
      <c r="I14" s="2">
        <v>2024</v>
      </c>
      <c r="J14" s="2"/>
      <c r="K14" s="2"/>
      <c r="L14" s="2"/>
      <c r="M14" s="2"/>
      <c r="N14" s="3"/>
    </row>
    <row r="15" spans="1:14" ht="31.5">
      <c r="A15" s="31">
        <v>13</v>
      </c>
      <c r="B15" s="2" t="s">
        <v>2</v>
      </c>
      <c r="C15" s="2" t="s">
        <v>20</v>
      </c>
      <c r="D15" s="3" t="s">
        <v>46</v>
      </c>
      <c r="E15" s="19" t="s">
        <v>45</v>
      </c>
      <c r="F15" s="44">
        <v>430000</v>
      </c>
      <c r="G15" s="3"/>
      <c r="H15" s="20" t="s">
        <v>24</v>
      </c>
      <c r="I15" s="2">
        <v>2024</v>
      </c>
      <c r="J15" s="2"/>
      <c r="K15" s="2"/>
      <c r="L15" s="2"/>
      <c r="M15" s="2"/>
      <c r="N15" s="3"/>
    </row>
    <row r="16" spans="1:14" ht="31.5">
      <c r="A16" s="31">
        <v>14</v>
      </c>
      <c r="B16" s="2" t="s">
        <v>2</v>
      </c>
      <c r="C16" s="2" t="s">
        <v>20</v>
      </c>
      <c r="D16" s="3" t="s">
        <v>47</v>
      </c>
      <c r="E16" s="19" t="s">
        <v>45</v>
      </c>
      <c r="F16" s="44">
        <v>500000</v>
      </c>
      <c r="G16" s="3"/>
      <c r="H16" s="20" t="s">
        <v>24</v>
      </c>
      <c r="I16" s="2">
        <v>2024</v>
      </c>
      <c r="J16" s="2"/>
      <c r="K16" s="2"/>
      <c r="L16" s="2"/>
      <c r="M16" s="2"/>
      <c r="N16" s="3"/>
    </row>
    <row r="17" spans="1:14" ht="31.5">
      <c r="A17" s="31">
        <v>15</v>
      </c>
      <c r="B17" s="2" t="s">
        <v>2</v>
      </c>
      <c r="C17" s="2" t="s">
        <v>20</v>
      </c>
      <c r="D17" s="3" t="s">
        <v>48</v>
      </c>
      <c r="E17" s="19" t="s">
        <v>45</v>
      </c>
      <c r="F17" s="44">
        <v>9000000</v>
      </c>
      <c r="G17" s="3"/>
      <c r="H17" s="20" t="s">
        <v>24</v>
      </c>
      <c r="I17" s="2">
        <v>2024</v>
      </c>
      <c r="J17" s="2"/>
      <c r="K17" s="2"/>
      <c r="L17" s="2"/>
      <c r="M17" s="2"/>
      <c r="N17" s="3"/>
    </row>
    <row r="18" spans="1:14" ht="31.5">
      <c r="A18" s="31">
        <v>16</v>
      </c>
      <c r="B18" s="2" t="s">
        <v>2</v>
      </c>
      <c r="C18" s="2" t="s">
        <v>20</v>
      </c>
      <c r="D18" s="3" t="s">
        <v>49</v>
      </c>
      <c r="E18" s="19" t="s">
        <v>50</v>
      </c>
      <c r="F18" s="44">
        <v>490000</v>
      </c>
      <c r="G18" s="3"/>
      <c r="H18" s="3"/>
      <c r="I18" s="2">
        <v>2024</v>
      </c>
      <c r="J18" s="2"/>
      <c r="K18" s="2"/>
      <c r="L18" s="2"/>
      <c r="M18" s="2"/>
      <c r="N18" s="3"/>
    </row>
    <row r="19" spans="1:14" ht="63">
      <c r="A19" s="31">
        <v>17</v>
      </c>
      <c r="B19" s="42" t="s">
        <v>2</v>
      </c>
      <c r="C19" s="42" t="s">
        <v>2</v>
      </c>
      <c r="D19" s="42" t="s">
        <v>51</v>
      </c>
      <c r="E19" s="19" t="s">
        <v>50</v>
      </c>
      <c r="F19" s="44">
        <v>20000000</v>
      </c>
      <c r="G19" s="1" t="s">
        <v>41</v>
      </c>
      <c r="H19" s="1" t="s">
        <v>24</v>
      </c>
      <c r="I19" s="2" t="s">
        <v>25</v>
      </c>
      <c r="J19" s="3" t="s">
        <v>52</v>
      </c>
      <c r="K19" s="3"/>
      <c r="L19" s="3"/>
      <c r="M19" s="3"/>
      <c r="N19" s="2"/>
    </row>
    <row r="20" spans="1:14" ht="63">
      <c r="A20" s="31">
        <v>18</v>
      </c>
      <c r="B20" s="42" t="s">
        <v>2</v>
      </c>
      <c r="C20" s="42" t="s">
        <v>2</v>
      </c>
      <c r="D20" s="42" t="s">
        <v>53</v>
      </c>
      <c r="E20" s="19" t="s">
        <v>50</v>
      </c>
      <c r="F20" s="45">
        <v>8000000</v>
      </c>
      <c r="G20" s="1" t="s">
        <v>41</v>
      </c>
      <c r="H20" s="1" t="s">
        <v>24</v>
      </c>
      <c r="I20" s="4" t="s">
        <v>25</v>
      </c>
      <c r="J20" s="5" t="s">
        <v>54</v>
      </c>
      <c r="K20" s="5"/>
      <c r="L20" s="5"/>
      <c r="M20" s="5"/>
      <c r="N20" s="2"/>
    </row>
    <row r="21" spans="1:14" ht="94.5">
      <c r="A21" s="31">
        <v>19</v>
      </c>
      <c r="B21" s="2" t="s">
        <v>2</v>
      </c>
      <c r="C21" s="2" t="s">
        <v>20</v>
      </c>
      <c r="D21" s="3" t="s">
        <v>55</v>
      </c>
      <c r="E21" s="19" t="s">
        <v>50</v>
      </c>
      <c r="F21" s="44">
        <v>7300000</v>
      </c>
      <c r="G21" s="3"/>
      <c r="H21" s="20" t="s">
        <v>24</v>
      </c>
      <c r="I21" s="2">
        <v>2024</v>
      </c>
      <c r="J21" s="2"/>
      <c r="K21" s="2"/>
      <c r="L21" s="2"/>
      <c r="M21" s="2"/>
      <c r="N21" s="3"/>
    </row>
    <row r="22" spans="1:14" ht="31.5">
      <c r="A22" s="31">
        <v>20</v>
      </c>
      <c r="B22" s="2" t="s">
        <v>2</v>
      </c>
      <c r="C22" s="2" t="s">
        <v>20</v>
      </c>
      <c r="D22" s="3" t="s">
        <v>56</v>
      </c>
      <c r="E22" s="19" t="s">
        <v>50</v>
      </c>
      <c r="F22" s="44"/>
      <c r="G22" s="3"/>
      <c r="H22" s="3"/>
      <c r="I22" s="2">
        <v>2024</v>
      </c>
      <c r="J22" s="2"/>
      <c r="K22" s="2"/>
      <c r="L22" s="2"/>
      <c r="M22" s="2"/>
      <c r="N22" s="3"/>
    </row>
    <row r="23" spans="1:14" ht="31.5">
      <c r="A23" s="31">
        <v>21</v>
      </c>
      <c r="B23" s="2" t="s">
        <v>2</v>
      </c>
      <c r="C23" s="2" t="s">
        <v>20</v>
      </c>
      <c r="D23" s="3" t="s">
        <v>57</v>
      </c>
      <c r="E23" s="19" t="s">
        <v>50</v>
      </c>
      <c r="F23" s="44"/>
      <c r="G23" s="3"/>
      <c r="H23" s="3"/>
      <c r="I23" s="2">
        <v>2024</v>
      </c>
      <c r="J23" s="2"/>
      <c r="K23" s="2"/>
      <c r="L23" s="2"/>
      <c r="M23" s="2"/>
      <c r="N23" s="3"/>
    </row>
    <row r="24" spans="1:14" ht="31.5">
      <c r="A24" s="31">
        <v>22</v>
      </c>
      <c r="B24" s="2" t="s">
        <v>2</v>
      </c>
      <c r="C24" s="2" t="s">
        <v>20</v>
      </c>
      <c r="D24" s="3" t="s">
        <v>58</v>
      </c>
      <c r="E24" s="19" t="s">
        <v>50</v>
      </c>
      <c r="F24" s="44">
        <v>105000</v>
      </c>
      <c r="G24" s="3"/>
      <c r="H24" s="3"/>
      <c r="I24" s="2">
        <v>2023</v>
      </c>
      <c r="J24" s="2"/>
      <c r="K24" s="2"/>
      <c r="L24" s="2"/>
      <c r="M24" s="2"/>
      <c r="N24" s="3"/>
    </row>
    <row r="25" spans="1:14" ht="110.25">
      <c r="A25" s="31">
        <v>23</v>
      </c>
      <c r="B25" s="2" t="s">
        <v>2</v>
      </c>
      <c r="C25" s="2" t="s">
        <v>20</v>
      </c>
      <c r="D25" s="3" t="s">
        <v>59</v>
      </c>
      <c r="E25" s="19" t="s">
        <v>50</v>
      </c>
      <c r="F25" s="44">
        <v>100000</v>
      </c>
      <c r="G25" s="3"/>
      <c r="H25" s="3"/>
      <c r="I25" s="2">
        <v>2024</v>
      </c>
      <c r="J25" s="2"/>
      <c r="K25" s="2"/>
      <c r="L25" s="2"/>
      <c r="M25" s="2"/>
      <c r="N25" s="3"/>
    </row>
    <row r="26" spans="1:14" ht="47.25">
      <c r="A26" s="31">
        <v>24</v>
      </c>
      <c r="B26" s="19" t="s">
        <v>2</v>
      </c>
      <c r="C26" s="19" t="s">
        <v>2</v>
      </c>
      <c r="D26" s="19" t="s">
        <v>60</v>
      </c>
      <c r="E26" s="19" t="s">
        <v>50</v>
      </c>
      <c r="F26" s="46">
        <v>500000</v>
      </c>
      <c r="G26" s="20" t="s">
        <v>41</v>
      </c>
      <c r="H26" s="20" t="s">
        <v>24</v>
      </c>
      <c r="I26" s="21" t="s">
        <v>42</v>
      </c>
      <c r="J26" s="14" t="s">
        <v>61</v>
      </c>
      <c r="K26" s="14"/>
      <c r="L26" s="14"/>
      <c r="M26" s="14"/>
      <c r="N26" s="3" t="s">
        <v>62</v>
      </c>
    </row>
    <row r="27" spans="1:14" ht="31.5">
      <c r="A27" s="31">
        <v>25</v>
      </c>
      <c r="B27" s="2" t="s">
        <v>2</v>
      </c>
      <c r="C27" s="2" t="s">
        <v>20</v>
      </c>
      <c r="D27" s="3" t="s">
        <v>63</v>
      </c>
      <c r="E27" s="19" t="s">
        <v>50</v>
      </c>
      <c r="F27" s="44">
        <v>50000</v>
      </c>
      <c r="G27" s="3"/>
      <c r="H27" s="3"/>
      <c r="I27" s="2">
        <v>2023</v>
      </c>
      <c r="J27" s="2"/>
      <c r="K27" s="2"/>
      <c r="L27" s="2"/>
      <c r="M27" s="2"/>
      <c r="N27" s="3"/>
    </row>
    <row r="28" spans="1:14" ht="31.5">
      <c r="A28" s="31">
        <v>26</v>
      </c>
      <c r="B28" s="2" t="s">
        <v>2</v>
      </c>
      <c r="C28" s="2" t="s">
        <v>20</v>
      </c>
      <c r="D28" s="3" t="s">
        <v>64</v>
      </c>
      <c r="E28" s="19" t="s">
        <v>50</v>
      </c>
      <c r="F28" s="44">
        <v>600000</v>
      </c>
      <c r="G28" s="3"/>
      <c r="H28" s="20" t="s">
        <v>24</v>
      </c>
      <c r="I28" s="2">
        <v>2024</v>
      </c>
      <c r="J28" s="2"/>
      <c r="K28" s="2"/>
      <c r="L28" s="2"/>
      <c r="M28" s="2"/>
      <c r="N28" s="3"/>
    </row>
    <row r="29" spans="1:14" ht="110.25">
      <c r="A29" s="31">
        <v>27</v>
      </c>
      <c r="B29" s="42" t="s">
        <v>2</v>
      </c>
      <c r="C29" s="43" t="s">
        <v>2</v>
      </c>
      <c r="D29" s="42" t="s">
        <v>65</v>
      </c>
      <c r="E29" s="19" t="s">
        <v>50</v>
      </c>
      <c r="F29" s="44">
        <v>1500000</v>
      </c>
      <c r="G29" s="1" t="s">
        <v>41</v>
      </c>
      <c r="H29" s="1" t="s">
        <v>24</v>
      </c>
      <c r="I29" s="2" t="s">
        <v>42</v>
      </c>
      <c r="J29" s="3" t="s">
        <v>66</v>
      </c>
      <c r="K29" s="3"/>
      <c r="L29" s="3"/>
      <c r="M29" s="3"/>
      <c r="N29" s="2"/>
    </row>
    <row r="30" spans="1:14" ht="78.75">
      <c r="A30" s="31">
        <v>28</v>
      </c>
      <c r="B30" s="2" t="s">
        <v>2</v>
      </c>
      <c r="C30" s="2" t="s">
        <v>20</v>
      </c>
      <c r="D30" s="3" t="s">
        <v>67</v>
      </c>
      <c r="E30" s="19" t="s">
        <v>68</v>
      </c>
      <c r="F30" s="44">
        <v>1200000</v>
      </c>
      <c r="G30" s="3"/>
      <c r="H30" s="1" t="s">
        <v>24</v>
      </c>
      <c r="I30" s="2">
        <v>2024</v>
      </c>
      <c r="J30" s="2"/>
      <c r="K30" s="2"/>
      <c r="L30" s="2"/>
      <c r="M30" s="2"/>
      <c r="N30" s="3" t="s">
        <v>69</v>
      </c>
    </row>
    <row r="31" spans="1:14" ht="47.25">
      <c r="A31" s="31">
        <v>29</v>
      </c>
      <c r="B31" s="2" t="s">
        <v>2</v>
      </c>
      <c r="C31" s="2" t="s">
        <v>20</v>
      </c>
      <c r="D31" s="3" t="s">
        <v>70</v>
      </c>
      <c r="E31" s="19" t="s">
        <v>68</v>
      </c>
      <c r="F31" s="44">
        <v>286000</v>
      </c>
      <c r="G31" s="3"/>
      <c r="H31" s="1" t="s">
        <v>24</v>
      </c>
      <c r="I31" s="2">
        <v>2024</v>
      </c>
      <c r="J31" s="2"/>
      <c r="K31" s="2"/>
      <c r="L31" s="2"/>
      <c r="M31" s="3" t="s">
        <v>71</v>
      </c>
      <c r="N31" s="3"/>
    </row>
    <row r="32" spans="1:14" ht="47.25">
      <c r="A32" s="31">
        <v>30</v>
      </c>
      <c r="B32" s="2" t="s">
        <v>2</v>
      </c>
      <c r="C32" s="2" t="s">
        <v>20</v>
      </c>
      <c r="D32" s="3" t="s">
        <v>72</v>
      </c>
      <c r="E32" s="19" t="s">
        <v>68</v>
      </c>
      <c r="F32" s="44">
        <v>150000</v>
      </c>
      <c r="G32" s="3"/>
      <c r="H32" s="3" t="s">
        <v>73</v>
      </c>
      <c r="I32" s="2">
        <v>2024</v>
      </c>
      <c r="J32" s="2"/>
      <c r="K32" s="2"/>
      <c r="L32" s="2"/>
      <c r="M32" s="3" t="s">
        <v>71</v>
      </c>
      <c r="N32" s="3"/>
    </row>
    <row r="33" spans="1:14" ht="47.25">
      <c r="A33" s="31">
        <v>31</v>
      </c>
      <c r="B33" s="2" t="s">
        <v>2</v>
      </c>
      <c r="C33" s="2" t="s">
        <v>20</v>
      </c>
      <c r="D33" s="3" t="s">
        <v>74</v>
      </c>
      <c r="E33" s="19" t="s">
        <v>75</v>
      </c>
      <c r="F33" s="44"/>
      <c r="G33" s="3"/>
      <c r="H33" s="3" t="s">
        <v>73</v>
      </c>
      <c r="I33" s="2">
        <v>2024</v>
      </c>
      <c r="J33" s="2"/>
      <c r="K33" s="2"/>
      <c r="L33" s="2"/>
      <c r="M33" s="3"/>
      <c r="N33" s="3"/>
    </row>
    <row r="34" spans="1:14" ht="31.5">
      <c r="A34" s="31">
        <v>32</v>
      </c>
      <c r="B34" s="2" t="s">
        <v>2</v>
      </c>
      <c r="C34" s="2" t="s">
        <v>20</v>
      </c>
      <c r="D34" s="3" t="s">
        <v>76</v>
      </c>
      <c r="E34" s="19" t="s">
        <v>75</v>
      </c>
      <c r="F34" s="44"/>
      <c r="G34" s="3"/>
      <c r="H34" s="3" t="s">
        <v>73</v>
      </c>
      <c r="I34" s="2">
        <v>2024</v>
      </c>
      <c r="J34" s="2"/>
      <c r="K34" s="2"/>
      <c r="L34" s="2"/>
      <c r="M34" s="3"/>
      <c r="N34" s="3"/>
    </row>
    <row r="35" spans="1:14" ht="47.25">
      <c r="A35" s="31">
        <v>33</v>
      </c>
      <c r="B35" s="2" t="s">
        <v>2</v>
      </c>
      <c r="C35" s="2" t="s">
        <v>20</v>
      </c>
      <c r="D35" s="3" t="s">
        <v>77</v>
      </c>
      <c r="E35" s="19" t="s">
        <v>75</v>
      </c>
      <c r="F35" s="44"/>
      <c r="G35" s="3"/>
      <c r="H35" s="3" t="s">
        <v>73</v>
      </c>
      <c r="I35" s="2">
        <v>2023</v>
      </c>
      <c r="J35" s="2"/>
      <c r="K35" s="2"/>
      <c r="L35" s="2"/>
      <c r="M35" s="3"/>
      <c r="N35" s="3"/>
    </row>
    <row r="36" spans="1:14" ht="31.5">
      <c r="A36" s="31">
        <v>34</v>
      </c>
      <c r="B36" s="2" t="s">
        <v>2</v>
      </c>
      <c r="C36" s="2" t="s">
        <v>20</v>
      </c>
      <c r="D36" s="3" t="s">
        <v>78</v>
      </c>
      <c r="E36" s="19" t="s">
        <v>75</v>
      </c>
      <c r="F36" s="44"/>
      <c r="G36" s="3"/>
      <c r="H36" s="3" t="s">
        <v>73</v>
      </c>
      <c r="I36" s="2">
        <v>2024</v>
      </c>
      <c r="J36" s="2"/>
      <c r="K36" s="2"/>
      <c r="L36" s="2"/>
      <c r="M36" s="3"/>
      <c r="N36" s="3"/>
    </row>
    <row r="37" spans="1:14" ht="47.25">
      <c r="A37" s="31">
        <v>35</v>
      </c>
      <c r="B37" s="2" t="s">
        <v>2</v>
      </c>
      <c r="C37" s="2" t="s">
        <v>20</v>
      </c>
      <c r="D37" s="3" t="s">
        <v>79</v>
      </c>
      <c r="E37" s="19" t="s">
        <v>75</v>
      </c>
      <c r="F37" s="44"/>
      <c r="G37" s="3"/>
      <c r="H37" s="3" t="s">
        <v>73</v>
      </c>
      <c r="I37" s="2">
        <v>2024</v>
      </c>
      <c r="J37" s="2"/>
      <c r="K37" s="2"/>
      <c r="L37" s="2"/>
      <c r="M37" s="3"/>
      <c r="N37" s="3"/>
    </row>
    <row r="38" spans="1:14" ht="31.5">
      <c r="A38" s="31">
        <v>36</v>
      </c>
      <c r="B38" s="2" t="s">
        <v>2</v>
      </c>
      <c r="C38" s="2" t="s">
        <v>20</v>
      </c>
      <c r="D38" s="3" t="s">
        <v>80</v>
      </c>
      <c r="E38" s="19" t="s">
        <v>75</v>
      </c>
      <c r="F38" s="44">
        <v>100000</v>
      </c>
      <c r="G38" s="3"/>
      <c r="H38" s="3" t="s">
        <v>24</v>
      </c>
      <c r="I38" s="2">
        <v>2024</v>
      </c>
      <c r="J38" s="2"/>
      <c r="K38" s="2"/>
      <c r="L38" s="2"/>
      <c r="M38" s="3"/>
      <c r="N38" s="3"/>
    </row>
    <row r="39" spans="1:14" ht="31.5">
      <c r="A39" s="31">
        <v>37</v>
      </c>
      <c r="B39" s="2" t="s">
        <v>2</v>
      </c>
      <c r="C39" s="2" t="s">
        <v>20</v>
      </c>
      <c r="D39" s="3" t="s">
        <v>81</v>
      </c>
      <c r="E39" s="19" t="s">
        <v>75</v>
      </c>
      <c r="F39" s="44"/>
      <c r="G39" s="3"/>
      <c r="H39" s="3" t="s">
        <v>73</v>
      </c>
      <c r="I39" s="2">
        <v>2024</v>
      </c>
      <c r="J39" s="2"/>
      <c r="K39" s="2"/>
      <c r="L39" s="2"/>
      <c r="M39" s="3"/>
      <c r="N39" s="3"/>
    </row>
    <row r="40" spans="1:14" ht="31.5">
      <c r="A40" s="31">
        <v>38</v>
      </c>
      <c r="B40" s="2" t="s">
        <v>2</v>
      </c>
      <c r="C40" s="2" t="s">
        <v>20</v>
      </c>
      <c r="D40" s="3" t="s">
        <v>82</v>
      </c>
      <c r="E40" s="19" t="s">
        <v>75</v>
      </c>
      <c r="F40" s="44"/>
      <c r="G40" s="3"/>
      <c r="H40" s="3" t="s">
        <v>73</v>
      </c>
      <c r="I40" s="2">
        <v>2024</v>
      </c>
      <c r="J40" s="2"/>
      <c r="K40" s="2"/>
      <c r="L40" s="2"/>
      <c r="M40" s="3"/>
      <c r="N40" s="3"/>
    </row>
    <row r="41" spans="1:14" ht="31.5">
      <c r="A41" s="31">
        <v>39</v>
      </c>
      <c r="B41" s="2" t="s">
        <v>2</v>
      </c>
      <c r="C41" s="2" t="s">
        <v>20</v>
      </c>
      <c r="D41" s="3" t="s">
        <v>83</v>
      </c>
      <c r="E41" s="19" t="s">
        <v>75</v>
      </c>
      <c r="F41" s="44"/>
      <c r="G41" s="3"/>
      <c r="H41" s="3" t="s">
        <v>73</v>
      </c>
      <c r="I41" s="2">
        <v>2024</v>
      </c>
      <c r="J41" s="2"/>
      <c r="K41" s="2"/>
      <c r="L41" s="2"/>
      <c r="M41" s="3"/>
      <c r="N41" s="3"/>
    </row>
    <row r="42" spans="1:14" ht="78.75">
      <c r="A42" s="31">
        <v>40</v>
      </c>
      <c r="B42" s="2" t="s">
        <v>2</v>
      </c>
      <c r="C42" s="2" t="s">
        <v>20</v>
      </c>
      <c r="D42" s="3" t="s">
        <v>84</v>
      </c>
      <c r="E42" s="19" t="s">
        <v>75</v>
      </c>
      <c r="F42" s="44"/>
      <c r="G42" s="3"/>
      <c r="H42" s="3" t="s">
        <v>73</v>
      </c>
      <c r="I42" s="2">
        <v>2024</v>
      </c>
      <c r="J42" s="2"/>
      <c r="K42" s="2"/>
      <c r="L42" s="2"/>
      <c r="M42" s="3"/>
      <c r="N42" s="3"/>
    </row>
    <row r="43" spans="1:14" ht="31.5">
      <c r="A43" s="31">
        <v>41</v>
      </c>
      <c r="B43" s="2" t="s">
        <v>2</v>
      </c>
      <c r="C43" s="2" t="s">
        <v>20</v>
      </c>
      <c r="D43" s="3" t="s">
        <v>85</v>
      </c>
      <c r="E43" s="19" t="s">
        <v>75</v>
      </c>
      <c r="F43" s="44">
        <v>30000</v>
      </c>
      <c r="G43" s="3"/>
      <c r="H43" s="3" t="s">
        <v>73</v>
      </c>
      <c r="I43" s="2">
        <v>2026</v>
      </c>
      <c r="J43" s="2"/>
      <c r="K43" s="2"/>
      <c r="L43" s="2"/>
      <c r="M43" s="3"/>
      <c r="N43" s="3"/>
    </row>
    <row r="44" spans="1:14" ht="47.25">
      <c r="A44" s="31">
        <v>42</v>
      </c>
      <c r="B44" s="2" t="s">
        <v>2</v>
      </c>
      <c r="C44" s="2" t="s">
        <v>20</v>
      </c>
      <c r="D44" s="3" t="s">
        <v>86</v>
      </c>
      <c r="E44" s="19" t="s">
        <v>87</v>
      </c>
      <c r="F44" s="47">
        <v>2613039.29</v>
      </c>
      <c r="G44" s="3" t="s">
        <v>23</v>
      </c>
      <c r="H44" s="3" t="s">
        <v>24</v>
      </c>
      <c r="I44" s="2">
        <v>2023</v>
      </c>
      <c r="J44" s="3" t="s">
        <v>88</v>
      </c>
      <c r="K44" s="3"/>
      <c r="L44" s="3"/>
      <c r="M44" s="3"/>
      <c r="N44" s="3" t="s">
        <v>89</v>
      </c>
    </row>
    <row r="45" spans="1:14" ht="47.25">
      <c r="A45" s="31">
        <v>43</v>
      </c>
      <c r="B45" s="2" t="s">
        <v>2</v>
      </c>
      <c r="C45" s="2" t="s">
        <v>20</v>
      </c>
      <c r="D45" s="3" t="s">
        <v>90</v>
      </c>
      <c r="E45" s="19" t="s">
        <v>87</v>
      </c>
      <c r="F45" s="44">
        <v>800000</v>
      </c>
      <c r="G45" s="3"/>
      <c r="H45" s="3" t="s">
        <v>24</v>
      </c>
      <c r="I45" s="2">
        <v>2023</v>
      </c>
      <c r="J45" s="2" t="s">
        <v>91</v>
      </c>
      <c r="K45" s="2"/>
      <c r="L45" s="2"/>
      <c r="M45" s="2"/>
      <c r="N45" s="3" t="s">
        <v>92</v>
      </c>
    </row>
    <row r="46" spans="1:14" ht="31.5">
      <c r="A46" s="31">
        <v>44</v>
      </c>
      <c r="B46" s="2" t="s">
        <v>2</v>
      </c>
      <c r="C46" s="2" t="s">
        <v>20</v>
      </c>
      <c r="D46" s="3" t="s">
        <v>93</v>
      </c>
      <c r="E46" s="19" t="s">
        <v>87</v>
      </c>
      <c r="F46" s="44">
        <v>3600000</v>
      </c>
      <c r="G46" s="3"/>
      <c r="H46" s="3" t="s">
        <v>24</v>
      </c>
      <c r="I46" s="2">
        <v>2024</v>
      </c>
      <c r="J46" s="2"/>
      <c r="K46" s="2"/>
      <c r="L46" s="2"/>
      <c r="M46" s="2"/>
      <c r="N46" s="3"/>
    </row>
    <row r="47" spans="1:14" ht="15.75">
      <c r="A47" s="31">
        <v>45</v>
      </c>
      <c r="B47" s="2" t="s">
        <v>2</v>
      </c>
      <c r="C47" s="2" t="s">
        <v>20</v>
      </c>
      <c r="D47" s="3" t="s">
        <v>94</v>
      </c>
      <c r="E47" s="19" t="s">
        <v>87</v>
      </c>
      <c r="F47" s="44">
        <v>2100000</v>
      </c>
      <c r="G47" s="3"/>
      <c r="H47" s="3" t="s">
        <v>24</v>
      </c>
      <c r="I47" s="2">
        <v>2024</v>
      </c>
      <c r="J47" s="2"/>
      <c r="K47" s="2"/>
      <c r="L47" s="2"/>
      <c r="M47" s="3"/>
      <c r="N47" s="3"/>
    </row>
    <row r="48" spans="1:14" ht="31.5">
      <c r="A48" s="31">
        <v>46</v>
      </c>
      <c r="B48" s="2" t="s">
        <v>2</v>
      </c>
      <c r="C48" s="2" t="s">
        <v>20</v>
      </c>
      <c r="D48" s="3" t="s">
        <v>95</v>
      </c>
      <c r="E48" s="19" t="s">
        <v>87</v>
      </c>
      <c r="F48" s="44">
        <v>1100000</v>
      </c>
      <c r="G48" s="3"/>
      <c r="H48" s="3" t="s">
        <v>24</v>
      </c>
      <c r="I48" s="2">
        <v>2024</v>
      </c>
      <c r="J48" s="2"/>
      <c r="K48" s="2"/>
      <c r="L48" s="2"/>
      <c r="M48" s="3"/>
      <c r="N48" s="3"/>
    </row>
    <row r="49" spans="1:14" ht="31.5">
      <c r="A49" s="31">
        <v>47</v>
      </c>
      <c r="B49" s="2" t="s">
        <v>2</v>
      </c>
      <c r="C49" s="2" t="s">
        <v>20</v>
      </c>
      <c r="D49" s="3" t="s">
        <v>96</v>
      </c>
      <c r="E49" s="19" t="s">
        <v>87</v>
      </c>
      <c r="F49" s="44"/>
      <c r="G49" s="3"/>
      <c r="H49" s="3" t="s">
        <v>73</v>
      </c>
      <c r="I49" s="2">
        <v>2024</v>
      </c>
      <c r="J49" s="2"/>
      <c r="K49" s="2"/>
      <c r="L49" s="2"/>
      <c r="M49" s="3"/>
      <c r="N49" s="3"/>
    </row>
    <row r="50" spans="1:14" ht="31.5">
      <c r="A50" s="31">
        <v>48</v>
      </c>
      <c r="B50" s="2" t="s">
        <v>2</v>
      </c>
      <c r="C50" s="2" t="s">
        <v>20</v>
      </c>
      <c r="D50" s="3" t="s">
        <v>97</v>
      </c>
      <c r="E50" s="19" t="s">
        <v>87</v>
      </c>
      <c r="F50" s="44">
        <v>1000000</v>
      </c>
      <c r="G50" s="3"/>
      <c r="H50" s="3" t="s">
        <v>73</v>
      </c>
      <c r="I50" s="2">
        <v>2024</v>
      </c>
      <c r="J50" s="2"/>
      <c r="K50" s="2"/>
      <c r="L50" s="2"/>
      <c r="M50" s="3"/>
      <c r="N50" s="3"/>
    </row>
    <row r="51" spans="1:14" ht="15.75">
      <c r="A51" s="31"/>
      <c r="B51" s="2"/>
      <c r="C51" s="2"/>
      <c r="D51" s="3"/>
      <c r="E51" s="19"/>
      <c r="F51" s="44"/>
      <c r="G51" s="3"/>
      <c r="H51" s="3"/>
      <c r="I51" s="2"/>
      <c r="J51" s="2"/>
      <c r="K51" s="2"/>
      <c r="L51" s="2"/>
      <c r="M51" s="2"/>
      <c r="N51" s="3"/>
    </row>
    <row r="53" spans="1:14">
      <c r="E53" t="s">
        <v>98</v>
      </c>
      <c r="F53" s="28">
        <f>SUM(F3:F51)</f>
        <v>68513539.289999992</v>
      </c>
    </row>
    <row r="54" spans="1:14">
      <c r="E54" t="s">
        <v>73</v>
      </c>
      <c r="F54" s="29">
        <f>SUMIF($H$19:$H$51,E54,$F$19:$F$51)</f>
        <v>1180000</v>
      </c>
    </row>
    <row r="55" spans="1:14">
      <c r="E55" t="s">
        <v>24</v>
      </c>
      <c r="F55" s="29">
        <f>SUMIF($H$3:$H$51,E55,$F$3:$F$51)</f>
        <v>64988539.289999999</v>
      </c>
      <c r="G55" s="37">
        <f>F55/F53</f>
        <v>0.94855031521463828</v>
      </c>
    </row>
    <row r="56" spans="1:14">
      <c r="F56" s="28">
        <f>F53-F55</f>
        <v>3524999.9999999925</v>
      </c>
    </row>
  </sheetData>
  <autoFilter ref="A2:N50" xr:uid="{0129C1E6-D6E7-4814-9367-A4FE2398E488}"/>
  <mergeCells count="1">
    <mergeCell ref="K1:L1"/>
  </mergeCells>
  <phoneticPr fontId="21" type="noConversion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>
    <oddHeader>&amp;F</oddHeader>
    <oddFooter>Strana &amp;P z &amp;N</oddFooter>
  </headerFooter>
  <rowBreaks count="2" manualBreakCount="2">
    <brk id="17" max="9" man="1"/>
    <brk id="29" max="9" man="1"/>
  </rowBreaks>
  <colBreaks count="1" manualBreakCount="1">
    <brk id="13" max="50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D77BC9-33A0-4861-AFAE-C58DFB51E494}">
          <x14:formula1>
            <xm:f>Zoznamy!$A$2:$A$8</xm:f>
          </x14:formula1>
          <xm:sqref>E3:E51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FC32-750A-4F9A-94B7-B1E9D1BF3727}">
  <dimension ref="A1:A18"/>
  <sheetViews>
    <sheetView workbookViewId="0">
      <selection activeCell="A21" sqref="A21"/>
    </sheetView>
  </sheetViews>
  <sheetFormatPr defaultRowHeight="15"/>
  <sheetData>
    <row r="1" spans="1:1">
      <c r="A1" s="32" t="s">
        <v>99</v>
      </c>
    </row>
    <row r="2" spans="1:1">
      <c r="A2" t="s">
        <v>22</v>
      </c>
    </row>
    <row r="3" spans="1:1">
      <c r="A3" t="s">
        <v>31</v>
      </c>
    </row>
    <row r="4" spans="1:1">
      <c r="A4" t="s">
        <v>45</v>
      </c>
    </row>
    <row r="5" spans="1:1">
      <c r="A5" t="s">
        <v>50</v>
      </c>
    </row>
    <row r="6" spans="1:1">
      <c r="A6" t="s">
        <v>68</v>
      </c>
    </row>
    <row r="7" spans="1:1">
      <c r="A7" t="s">
        <v>75</v>
      </c>
    </row>
    <row r="8" spans="1:1">
      <c r="A8" t="s">
        <v>87</v>
      </c>
    </row>
    <row r="10" spans="1:1">
      <c r="A10" s="32" t="s">
        <v>12</v>
      </c>
    </row>
    <row r="11" spans="1:1">
      <c r="A11" t="s">
        <v>100</v>
      </c>
    </row>
    <row r="12" spans="1:1">
      <c r="A12" t="s">
        <v>41</v>
      </c>
    </row>
    <row r="13" spans="1:1">
      <c r="A13" t="s">
        <v>101</v>
      </c>
    </row>
    <row r="14" spans="1:1">
      <c r="A14" t="s">
        <v>102</v>
      </c>
    </row>
    <row r="15" spans="1:1">
      <c r="A15" t="s">
        <v>23</v>
      </c>
    </row>
    <row r="16" spans="1:1">
      <c r="A16" t="s">
        <v>103</v>
      </c>
    </row>
    <row r="17" spans="1:1">
      <c r="A17" t="s">
        <v>104</v>
      </c>
    </row>
    <row r="18" spans="1:1">
      <c r="A18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804E-16E6-44FC-9C01-FEB3ABC3DDA5}">
  <dimension ref="A1:D15"/>
  <sheetViews>
    <sheetView workbookViewId="0">
      <selection activeCell="A7" sqref="A7"/>
    </sheetView>
  </sheetViews>
  <sheetFormatPr defaultRowHeight="15"/>
  <cols>
    <col min="1" max="1" width="54.5703125" bestFit="1" customWidth="1"/>
    <col min="2" max="2" width="45.140625" bestFit="1" customWidth="1"/>
    <col min="3" max="3" width="23.85546875" bestFit="1" customWidth="1"/>
    <col min="4" max="5" width="13.28515625" bestFit="1" customWidth="1"/>
    <col min="6" max="6" width="23.28515625" bestFit="1" customWidth="1"/>
    <col min="7" max="7" width="29.7109375" bestFit="1" customWidth="1"/>
    <col min="8" max="8" width="31.140625" bestFit="1" customWidth="1"/>
    <col min="9" max="9" width="37.42578125" bestFit="1" customWidth="1"/>
  </cols>
  <sheetData>
    <row r="1" spans="1:4">
      <c r="A1" s="40" t="s">
        <v>13</v>
      </c>
      <c r="B1" t="s">
        <v>105</v>
      </c>
    </row>
    <row r="3" spans="1:4">
      <c r="A3" s="40" t="s">
        <v>106</v>
      </c>
      <c r="B3" t="s">
        <v>107</v>
      </c>
      <c r="C3" t="s">
        <v>108</v>
      </c>
    </row>
    <row r="4" spans="1:4">
      <c r="A4" s="39" t="s">
        <v>22</v>
      </c>
      <c r="B4" s="33">
        <v>2959500</v>
      </c>
      <c r="C4" s="41">
        <v>3</v>
      </c>
    </row>
    <row r="5" spans="1:4">
      <c r="A5" s="39" t="s">
        <v>31</v>
      </c>
      <c r="B5" s="33">
        <v>4000000</v>
      </c>
      <c r="C5" s="41">
        <v>8</v>
      </c>
    </row>
    <row r="6" spans="1:4">
      <c r="A6" s="39" t="s">
        <v>45</v>
      </c>
      <c r="B6" s="33">
        <v>9930000</v>
      </c>
      <c r="C6" s="41">
        <v>4</v>
      </c>
    </row>
    <row r="7" spans="1:4">
      <c r="A7" s="39" t="s">
        <v>50</v>
      </c>
      <c r="B7" s="33">
        <v>38645000</v>
      </c>
      <c r="C7" s="41">
        <v>12</v>
      </c>
      <c r="D7" s="36"/>
    </row>
    <row r="8" spans="1:4">
      <c r="A8" s="39" t="s">
        <v>68</v>
      </c>
      <c r="B8" s="33">
        <v>1636000</v>
      </c>
      <c r="C8" s="41">
        <v>3</v>
      </c>
    </row>
    <row r="9" spans="1:4">
      <c r="A9" s="39" t="s">
        <v>75</v>
      </c>
      <c r="B9" s="33">
        <v>130000</v>
      </c>
      <c r="C9" s="41">
        <v>11</v>
      </c>
    </row>
    <row r="10" spans="1:4">
      <c r="A10" s="39" t="s">
        <v>87</v>
      </c>
      <c r="B10" s="33">
        <v>11213039.289999999</v>
      </c>
      <c r="C10" s="41">
        <v>7</v>
      </c>
    </row>
    <row r="11" spans="1:4">
      <c r="A11" s="39" t="s">
        <v>109</v>
      </c>
      <c r="B11" s="33"/>
      <c r="C11" s="41"/>
    </row>
    <row r="12" spans="1:4">
      <c r="A12" s="39" t="s">
        <v>110</v>
      </c>
      <c r="B12" s="33">
        <v>68513539.289999992</v>
      </c>
      <c r="C12" s="41">
        <v>48</v>
      </c>
    </row>
    <row r="14" spans="1:4">
      <c r="B14" s="33"/>
    </row>
    <row r="15" spans="1:4">
      <c r="B1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Titulka</vt:lpstr>
      <vt:lpstr>Zoznam projektov</vt:lpstr>
      <vt:lpstr>Zoznamy</vt:lpstr>
      <vt:lpstr>KT</vt:lpstr>
      <vt:lpstr>'Zoznam projektov'!Názvy_tlače</vt:lpstr>
      <vt:lpstr>Titulka!Oblasť_tlače</vt:lpstr>
      <vt:lpstr>'Zoznam projektov'!Oblasť_tlače</vt:lpstr>
      <vt:lpstr>Titulka!plan1</vt:lpstr>
      <vt:lpstr>'Zoznam projektov'!plan2</vt:lpstr>
      <vt:lpstr>Titulka!Print_Area</vt:lpstr>
      <vt:lpstr>'Zoznam projektov'!Print_Area</vt:lpstr>
      <vt:lpstr>'Zoznam projektov'!Print_Titles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Lubomir Macak</dc:creator>
  <cp:keywords/>
  <dc:description/>
  <cp:lastModifiedBy>Rázusová Naďa</cp:lastModifiedBy>
  <cp:revision/>
  <dcterms:created xsi:type="dcterms:W3CDTF">2023-02-28T12:43:03Z</dcterms:created>
  <dcterms:modified xsi:type="dcterms:W3CDTF">2024-02-02T08:50:36Z</dcterms:modified>
  <cp:category/>
  <cp:contentStatus/>
</cp:coreProperties>
</file>