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vol.dugovic\Documents\MiU Petrzalka\Investicny plan 2025\"/>
    </mc:Choice>
  </mc:AlternateContent>
  <xr:revisionPtr revIDLastSave="0" documentId="13_ncr:1_{539677F5-5964-424C-A053-9C4869772FEC}" xr6:coauthVersionLast="36" xr6:coauthVersionMax="36" xr10:uidLastSave="{00000000-0000-0000-0000-000000000000}"/>
  <bookViews>
    <workbookView xWindow="0" yWindow="0" windowWidth="23040" windowHeight="8490" xr2:uid="{D3FFE1DD-D39C-407A-8DD7-B97A2DFB71B6}"/>
  </bookViews>
  <sheets>
    <sheet name="Odpočet IP 2025" sheetId="1" r:id="rId1"/>
  </sheets>
  <definedNames>
    <definedName name="Sheet1">#REF!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6" i="1" l="1"/>
  <c r="A13" i="1"/>
  <c r="A12" i="1"/>
  <c r="A7" i="1"/>
  <c r="A8" i="1"/>
  <c r="A9" i="1"/>
  <c r="A10" i="1"/>
  <c r="A11" i="1"/>
  <c r="A14" i="1"/>
  <c r="G63" i="1"/>
  <c r="F63" i="1"/>
  <c r="E63" i="1"/>
  <c r="D63" i="1"/>
  <c r="A17" i="1"/>
  <c r="A18" i="1"/>
  <c r="A19" i="1"/>
  <c r="A20" i="1"/>
  <c r="A21" i="1"/>
  <c r="A22" i="1"/>
  <c r="A23" i="1"/>
  <c r="A25" i="1"/>
  <c r="A26" i="1"/>
  <c r="A27" i="1"/>
  <c r="A28" i="1"/>
  <c r="A29" i="1"/>
  <c r="A30" i="1"/>
  <c r="A31" i="1"/>
  <c r="A32" i="1"/>
  <c r="A34" i="1"/>
  <c r="A35" i="1"/>
  <c r="A36" i="1"/>
  <c r="A37" i="1"/>
  <c r="A38" i="1"/>
  <c r="A39" i="1"/>
  <c r="A40" i="1"/>
  <c r="A41" i="1"/>
  <c r="A42" i="1"/>
  <c r="A43" i="1"/>
  <c r="A45" i="1"/>
  <c r="A46" i="1"/>
  <c r="A47" i="1"/>
  <c r="A49" i="1"/>
  <c r="A50" i="1"/>
  <c r="A51" i="1"/>
  <c r="A52" i="1"/>
  <c r="A53" i="1"/>
  <c r="A54" i="1"/>
  <c r="A55" i="1"/>
  <c r="A56" i="1"/>
  <c r="A57" i="1"/>
  <c r="A58" i="1"/>
  <c r="A59" i="1"/>
  <c r="A60" i="1"/>
  <c r="A62" i="1"/>
</calcChain>
</file>

<file path=xl/sharedStrings.xml><?xml version="1.0" encoding="utf-8"?>
<sst xmlns="http://schemas.openxmlformats.org/spreadsheetml/2006/main" count="230" uniqueCount="155">
  <si>
    <t>0831</t>
  </si>
  <si>
    <t>REFERÁT INVESTIČNÝCH ČINNOSTÍ</t>
  </si>
  <si>
    <t>IP ODPOČET</t>
  </si>
  <si>
    <t>P.č.</t>
  </si>
  <si>
    <t>NÁZOV</t>
  </si>
  <si>
    <t>PROG.</t>
  </si>
  <si>
    <t>ČERPANIE  MINULĚ</t>
  </si>
  <si>
    <t>ROZPOĆET SCHVÁLENÝ 2025</t>
  </si>
  <si>
    <t xml:space="preserve">ČERPANIE </t>
  </si>
  <si>
    <t xml:space="preserve">ODHAD BUDÚCEHO  ČERPANIA </t>
  </si>
  <si>
    <t>STAV</t>
  </si>
  <si>
    <t xml:space="preserve">POZNÁMKY k čerpaniu </t>
  </si>
  <si>
    <t>Program č. 4 Doprava a komunikácie</t>
  </si>
  <si>
    <t>Parkovisko Budatínska PP 2024
lokálna oprava</t>
  </si>
  <si>
    <t xml:space="preserve">4 1 1  </t>
  </si>
  <si>
    <t>v príprave</t>
  </si>
  <si>
    <t xml:space="preserve">Plánovaná obhliadka odborníkom na ZTI. Následne návrh a rozpočet opravy ktorá si môže vyžadovať aj obmedzenie prístupu na parkovisko - potrebná koordinácia s obyvateľmi. </t>
  </si>
  <si>
    <t>Švabinského - chodník PP 2024 - oprava povrchov a debarierizácia chodníka, vybudovanie nábehu pre parkovanie</t>
  </si>
  <si>
    <t>Pracuje sa na novej rámcovej zmluve s dodávateľom stavebných prác pre debarierizácie (predpoklad do konca júna). Následne upresnenie rozpočtu, termínov a realizácie.</t>
  </si>
  <si>
    <t>Debarierizácia Turnianska PP 2024 - vybudovanie kontinuálneho priechodu pre chodcov</t>
  </si>
  <si>
    <t>Dokončuje sa svetlotechnický posudok - podmienka KDI, z posudku bude jasné či bude alebo nebude treba zrealizovať svetlo. Odhad nákladov 14993,53€ (ešte podľa rámcovej zmluvy 2024). Pracuje sa na novej rámcovej zmluve s dodávateľom stavebný prác pre debarierizácie, mala by byť do konca júna. Následne upresnenie rozpočtu, termínov a realizácie.</t>
  </si>
  <si>
    <t>Zelené chodníky PP 2025</t>
  </si>
  <si>
    <t>4 1 1</t>
  </si>
  <si>
    <t>Suma výjde na dva až tri chodníky, spolu cca 180m2. Pracuje sa na novej rámcovej zmluve s dodávateľom stavebných prác pre debarierizácie a chodníky. Lokalita chodníkov sa zvolí na základe vysúťaženej ceny realizácie za m2, tak aby sa zrealizovali ucelené úseky chodníkov.</t>
  </si>
  <si>
    <t xml:space="preserve">Bezbarieriérové úpravy PP 2025
Vavilovova 16, Ševčenková 13, Švabinského 2, Prokofievova medzi bránami Švabinského 2 a Ševčenková 33
</t>
  </si>
  <si>
    <t>Pripravované debarierizácie priechodov pri Vavilovova 16 (odhadované náklady 18 000€), Ševčenková 13 (5 000€), Švabinského 2 (3 000€), Prokofievova medzi bránami Švabinského 2 a Ševčensková 33 (5 000€), ďalšie lokality sa pripravujú. Pracuje sa na novej rámcovej zmluve s dodávateľom stavebných prác pre debarierizácie, mala by byť do konca júna. Následne upresnenie rozpočtu, termínov a realizácie.</t>
  </si>
  <si>
    <t>Priechod pre chodcov Jasovská PP 2025 - vybudovanie nového priechodu pre chodcov</t>
  </si>
  <si>
    <t>Cyklotrasy prípravná a projektová dokumentácia: 
- úsek pri Chorvátskom ramene od mostu Antolská po prečerpávaciu stanicu</t>
  </si>
  <si>
    <t>4 1 3</t>
  </si>
  <si>
    <t>tvorba PD</t>
  </si>
  <si>
    <t>Pracuje sa na PD pre cyklotrasu v okolí Chorvátskeho ramena nadväzujúcu na pripravovanú cyklodiaľnicu pri električkovej trati a existujúcu cyklotrasu na hrádzi Dunaja. Plánované stretnutia so Slovenským vodohosporárskym podnikom ako vlastníkom pozemkov o podmienkach a požiadavkách k vytvoreniu cyklocesty. Máj 2025 riešený úsek od mosta Antolská po prečerpávaciu stanicu, následne sa budú riešiť aj ďalšie úseky popri Chorvátskom ramene smerom na západ a sever od mosta Antolská, suma objednávky 13110€. V pláne spracovať PD na úsek cca v dĺžke 2,7km.</t>
  </si>
  <si>
    <t>Veľký Draždiak - chodník / severná pláž</t>
  </si>
  <si>
    <t>Čaká sa na vyjadrenia subjektov inžinierskej infraštruktúry (siete). Hrubý odhad nákladov 100 000€. V procese zistťovania predpokladanej hodnoty zákazky.</t>
  </si>
  <si>
    <t>Program č. 5 Vzdelávanie</t>
  </si>
  <si>
    <t>Bazén ZŠ Dudová PD</t>
  </si>
  <si>
    <t>5 3</t>
  </si>
  <si>
    <t>pracuje sa na PD</t>
  </si>
  <si>
    <t>Finalizácia projektovej dokumentácie, realizácia závisí od vyhlásenia výzvy (Fond na podporu športu). Očakávané dodanie PD do konca mája.</t>
  </si>
  <si>
    <t>Bazén ZŠ Budatínska rekonštrukcia a modernizácia</t>
  </si>
  <si>
    <t>38 952,88</t>
  </si>
  <si>
    <t xml:space="preserve">v realizácií </t>
  </si>
  <si>
    <t>Bazén Budatínska zahájenie prác 27.2, rekonštrukcia prebieha - marec-april búracie práce vyfakturované 38 023€. (Financovanie MČ 200 000€ presun z r. 2024, dotácia 1 080 000€ z toho 80% čerpanie počas realizácie, 20% po vyučtovaní), odhadované náklady 1,9mil.€</t>
  </si>
  <si>
    <t>Znižovanie energetickej náročnosti (EN) školských budov  - prípravná a projektová dokumentácia:
MŠ a ZŠ Turnianska, ZŠ Tupolevova</t>
  </si>
  <si>
    <t>Finalizuje sa PD na tri projekty na zníženie energetickej náročnosti budov MŠ a ZŠ Turnianska, ZŠ Tupolevova</t>
  </si>
  <si>
    <t>Bazén ZŠ Holíčska 
rekonštrukcia a modernizácia</t>
  </si>
  <si>
    <t>MŠ Ševčenkova 
rekonštrukcia a modernizácia</t>
  </si>
  <si>
    <t>prebieha kontrola VO</t>
  </si>
  <si>
    <t>VO ukončené, prebieha kontrola VO v SIEA (trvanie 30-90 dní), následne realizácia. Financovanie MČ 100 000€ na neoprávnené výdavky v zmysle výzvy, 385 193€ dotácia MIRRI Program Slovensko.</t>
  </si>
  <si>
    <t>ZŠ Nobelovo nám. 
obnova kuchyne</t>
  </si>
  <si>
    <t>Zmena na ZŠ Pankúchova, súťaž na dodávateľa stavby a VZT je ukončená, súťaž na dodávku gastrotechnológie je pripravená v Elektronickom kontrakčnom systéme (EKS) ale z dôvodu automatického uzavretia zmluvy čakáme s jej vyhlásením na schválenie rozpočtu - celkové odhadované náklady na rekonštrukciu 550 000€ (bez gastrotechnológií 450 tis.).</t>
  </si>
  <si>
    <t>Exteriérové schody kuchyňa 
ZŠ Holíčska - rekonštrukcia</t>
  </si>
  <si>
    <t xml:space="preserve">MUF Multifunkčné ihriská pri
ZŠ Turnianska a ZŠ Černyševského </t>
  </si>
  <si>
    <t>Multifunčné ihriská v areáloch ZŠ, v polovici mája vyhlásená sútaž na dodávateľa. V pláne multifunkčné ihriská ZŠTurnianska a ZŠ Černysevského. Odhadované náklady na jedno ihrisko 140 000€, predpoklad zníženia sumy v súťaži na dodávateľa.</t>
  </si>
  <si>
    <t>Program č. 6 Kultúra a šport</t>
  </si>
  <si>
    <t xml:space="preserve">Knižnica Fedinova PP 2025
rekonštrukcia a modernizácia </t>
  </si>
  <si>
    <t>6 1</t>
  </si>
  <si>
    <t>Transfer pre KZP:
EA pre budovu DKZH, 
osvetlenie veľkej sály DKZH, 
PD na zníženie energetickej náročnosti budov DKZH a CCCentra</t>
  </si>
  <si>
    <t>6 2</t>
  </si>
  <si>
    <t>140 884</t>
  </si>
  <si>
    <t>čiastočne zrealizované, pracuje sa na PD pre DKZK</t>
  </si>
  <si>
    <t>Nedočerpané kapitálové výdavky z r. 2024 v sume 185 764 €. 11 244 € - energetický audit  budovy KZP v Zrkadlovom Háji, 100 000 € (103 638 €) na realizáciu projektu osvetlenia do veľkej  sály DK Zrkadlový Háj, 74 520 € na projektovú dokumentáciu na zníženie energetickej náročnosti pre DK Zrkadlový Háj budovu CC Centra. PD CC Centra je zrealizované, vyčerpané 29.640 €, na PD pre DKZK sa ešte pracuje.</t>
  </si>
  <si>
    <t xml:space="preserve">ŠH Veľký Draždiak PD na šatne </t>
  </si>
  <si>
    <t>6 4 2</t>
  </si>
  <si>
    <t xml:space="preserve">Odhadované náklady na PD na rozšírenie počtu šatní 27 tis. Eur.
</t>
  </si>
  <si>
    <t>Ovál Pankúchova - nový atletický ovál s tartanovou dráhou v areáli ZŠ PP 2024</t>
  </si>
  <si>
    <t xml:space="preserve">6 4 2 </t>
  </si>
  <si>
    <t>v realizácií</t>
  </si>
  <si>
    <t>Na vybudovanie atletického oválu s trávnikom uprostred  rozpočtovaných 347 454,65 (z toho 291 137,17 Eur s DPH na ovál, športovisko a doskočisko, zvyšok tartan (bude robiť OSVP a závlaha), na vybudovanie vonkajšej Eko učebne PHZ 39 360,00 Eur  (k športovisku sme museli priradiť ešte ďalšiu aktivitu pre získanie dotácie MIRRI), podpísaná zmluva s MIRRI. Prebehlo VO, vybraný zhotoviteľ v sútaži, 14.5. odovzdané stavenisko zhotoviteľovi. Predpoklad ukončenia realizácie do konca augusta 2025. 28.5. - sú osadené obrubníky dráhy, pripravuje sa elektroinštalácia pre osvetlenie. V 24. KT plán hutniť štrkové lôžko pod dráhou.</t>
  </si>
  <si>
    <t>ŠH Veľký Draždiak 
rekonštrukcia a modernizácia</t>
  </si>
  <si>
    <t>51 961,09</t>
  </si>
  <si>
    <t>Prebieha kontrola VO</t>
  </si>
  <si>
    <t>Ukončenie VO, kontrola VO v SIEA, následne realizácia. (Predpokladaná hodnotá zákazky 2 049 471,09€) začiatok realizacie po schvaleni VO na ÚVO. Financované priebežne z dotácie 1 500 000€, a z rozpočtu MČ 497 510€.</t>
  </si>
  <si>
    <t>KZP vizuálna identita PP 2025</t>
  </si>
  <si>
    <t>Aktuálne (máj 2025) prebieha grafický návrh a rešerš materiálov, tvorba zadania. Máj-jún porovnanie cenových ponúk, následne objednávka. August-november predpokladaná realizácia.</t>
  </si>
  <si>
    <t>ŠPORT prípravná a projektová dokumentácia:</t>
  </si>
  <si>
    <t>zrealizované</t>
  </si>
  <si>
    <t xml:space="preserve">PD športová hala Šintavská a PD MUF Turnianska, Tupolevova, Černyševského - všetky projekty hotové a odovzdané. </t>
  </si>
  <si>
    <t>Program č. 7 Životné prostredie</t>
  </si>
  <si>
    <t>Ihrisko Furdekova PP 2025</t>
  </si>
  <si>
    <t xml:space="preserve">7 3 1 </t>
  </si>
  <si>
    <t>Podaná žiadosť o dotáciu na externé financovanie (MPSVaR) v sume 50 tis. EUR, vyhodnotenie má byť v júni 2025. Na mestskom zastupiteľstve bola schválená žiadosť o nájom dvoch parciel na VDI Furdekova, aktuálne je návrh nájomnej zmluvy v procese pripomienkovania na strane MČ (RSMM, právny ref.) aj na strane mesta. Do konca júna by to mohlo byť doriešené.</t>
  </si>
  <si>
    <t>Ihrisko (asfaltová plocha) Ľubovnianska PP 2025</t>
  </si>
  <si>
    <t>7 3 1</t>
  </si>
  <si>
    <t>Pracuje sa na vyhodnotení statiky múrika (PHZ 922,50€ s DPH), PD by mala byť hotová do konca mája. Následne sa zhodnotí daľší postup, odstránenie múrika alebo oprava statiky múrika.</t>
  </si>
  <si>
    <t xml:space="preserve">VDI PP 2025 obnova a rekonštrukcia VDI Znievska 7 </t>
  </si>
  <si>
    <t>V procese prípravy štúdie (interne)</t>
  </si>
  <si>
    <t xml:space="preserve">VDI obnova a rekonštrukcia Smolenická 8 </t>
  </si>
  <si>
    <t>Výmena asfaltu pod časťou VDI Smolenická 8 je zrealizivaná. V pláne výmena herných prvkov a pokládka EPDM povrchov. V procese prípravy PD (interne).</t>
  </si>
  <si>
    <t>Verejné detské ihriská 
VDI Žehrianska 
dokončenie rekonštrukcie</t>
  </si>
  <si>
    <t>84 623,96</t>
  </si>
  <si>
    <t>VDI Žehrianska rekonštrukcia prebieha, dočerpanie presunutých prostriedkov z roku 2024.
Cena diela podľa ZoD = 94 026,62 eur s DPH, v 02/2025 zaplatená 90% zálohová faktúra. -Práce prebiehajú (v júni budú končiť), na konci mája sú osadené nové hracie prvky, pripravujú sa dopadové plochy.</t>
  </si>
  <si>
    <t>VDI Wolkrova PP 2024 
obnova a rekonštrukcia
dokončenie rekonštrukcie</t>
  </si>
  <si>
    <t>62 937,05</t>
  </si>
  <si>
    <t>rekoštrukcia prebieha</t>
  </si>
  <si>
    <t xml:space="preserve">Finalizácia 2. etapy rekonštrukcie ihriska v máji 2025, plán pokládky EPDM: 
- podľa Dodatku č.1 (68/2025) bola zaplatená 90% zálohová faktúra z 2.etapy v 01/2025 = 51 168,33 eur bez DPH
</t>
  </si>
  <si>
    <t>Studne PD
ZŠ Holíčska, Nob. Námestie, Námestie Republiky</t>
  </si>
  <si>
    <t xml:space="preserve">Pracuje sa na PD pre studňu v areáli ZŠ Holíčska, studňu Nobelovo námestie, studňu Námestie Republiky. </t>
  </si>
  <si>
    <t>Studne realizácia</t>
  </si>
  <si>
    <t>Finalizujú sa dve studne Veľký Draždiak odhad nákladov 1900€ za vrty, realizácia ďalších po dokončení PD.</t>
  </si>
  <si>
    <t>Psí výbeh Budatínska PP 2025</t>
  </si>
  <si>
    <t>7 3 2</t>
  </si>
  <si>
    <t>Psi výbeh Budatinska. Vytypovanie miesto, pripravuje sa PD. Po PD nasleduje rozpočet a ohlásenie stavby.</t>
  </si>
  <si>
    <t>Búdky a hniezda Sokolov PP 2025</t>
  </si>
  <si>
    <t>7 3 5 ?</t>
  </si>
  <si>
    <t xml:space="preserve">Aktuálne sa čaká na zabezpečenie striech na BD pre dve hniezda. Objednávka je pripravená a ihneď po potvrdení umiestnenia ju zašleme dodávateľovi. Výška nákladov na dve hniezda (z pôvodných troch, tretie malo byť umiestnené na streche Technopolu, čo sa nepodarilo) je vo výške 9 980.- Eur s DPH. </t>
  </si>
  <si>
    <t>Program č. 8 Územný rozvoj</t>
  </si>
  <si>
    <t>Urbanistické štúdie a územné plány zón -
Štúdia revitalizácie 
VP Nobelovho námestia,</t>
  </si>
  <si>
    <t>8 1</t>
  </si>
  <si>
    <t>Momentálne sa upravujú podmienky súťaže Štúdie revitalizácie VP Nobelovho námestia na základe pripomienok k súťažným podmienkam SKA (Slovenská komora architektov). Rovnako sa musí preveriť a pravdepodobne prehodnotiť pôvodný rozpočet kvôli zmene stavebnej legislatívy. V rámci tejto položky predpokladáme čerpanie v tomto roku.</t>
  </si>
  <si>
    <t>Územný plán zóny Kopčianska</t>
  </si>
  <si>
    <t xml:space="preserve">8 1 </t>
  </si>
  <si>
    <t xml:space="preserve">presun z r. 2024 nedočerpanie v celej výške rozpočtu 20 500 € - obstaranie urbanistických štúdií sa presúva do roku 2025 (územný plán zóny Kopčianska – 1.etapa).
Referát územného plánovania v procese zberu podkladov k UPZ Kopčianska. </t>
  </si>
  <si>
    <t>Urbanistická štúdia Haanova PP 2025</t>
  </si>
  <si>
    <t>Program č. 9 Nakladanie s majetkom a bývanie</t>
  </si>
  <si>
    <t>Garážové domy PD</t>
  </si>
  <si>
    <t xml:space="preserve">9 2 </t>
  </si>
  <si>
    <t>Pracuje sa na projekte organizácie dopravy pre GD Rovniankova.</t>
  </si>
  <si>
    <t>DSOS Osustkého PD</t>
  </si>
  <si>
    <t>9 3</t>
  </si>
  <si>
    <t>Spracováva sa štúdia denného stacionáru, predpoklad odovzdania koniec júna.</t>
  </si>
  <si>
    <t>ZOSH Haanova PD</t>
  </si>
  <si>
    <t>Spracováva sa PD pre budovu Zariadenie opatrovateľskej služby na Haanovej ulici. Štúdia bola odovzdaná 16.5.2025, podaná žiadosť o dotáciu na BSK, predpokladané náklady na základe štúdie sú cca 4 mil. €. Predpoklad výsledku žiadosti v septembri 25, prebiehajú projekčné práce.</t>
  </si>
  <si>
    <t>Znižovanie energetickej náročnosti (EN) prípravná a projektová dokumentácia</t>
  </si>
  <si>
    <t>PD na zníženie EN ZŠ Pankúchova (odhad nákladov na PD 52 825€), aktuálne prebiehajú projekčné práce, termín odovzdania projektu koniec septembra 2025. Účelom projektu je zníženie spotreby primárnej energie o 60%.</t>
  </si>
  <si>
    <t>Trhovisko Mlynarovičova PD PP 2025</t>
  </si>
  <si>
    <t>Prebieha prieskum na dodávateľa projektovej dokumentácie.</t>
  </si>
  <si>
    <t>Veľký Draždiak - prekládka VVN Prípravná a projektová dokumentácia</t>
  </si>
  <si>
    <t>Dopravné ihrisko Bosáková</t>
  </si>
  <si>
    <t>13 286,94</t>
  </si>
  <si>
    <t>Pracuje sa na štúdií pripojenia zázemia (učebňa a hygienické zariadenia) na základe vyjadrení od Západoslovenskej distribučnej a Bratislavskej vodárenskej spoločnosti k inžinierskym sieťam.</t>
  </si>
  <si>
    <t>Bytový dom Medveďovej 21</t>
  </si>
  <si>
    <t>82 390,38</t>
  </si>
  <si>
    <t>Prebehli konzultácie na ŠFRB ohľadom podania žiadosti o úver v roku 2025. Došlo k vyjasneniu problematiky minimálnej štátnej pomoci na základe ktorej  bol MČ minulý rok schválený nižší úver ako sme požadovali. Celá realizácia obnovy bytového domu rozdelená do 3 etáp. Prvá etapa pozostáva z odstránenia systémových porúch a zateplenia obvodového plášťa. Súťaž na túto etapu prebiaha, ukončenie súťaže do konca júna. Ak by k ukončeniu konzultácií prišlo pred MiZ bol by predložený návhr uznesenia na schválenie žiadosti o úver zo ŠFRB ešte na zastupiteľstvo v šiestom mesiaci.</t>
  </si>
  <si>
    <t>Betónová ruža Gessayova PD PP 2025</t>
  </si>
  <si>
    <t>prebieha participácia s obyvateľmi okolitých bytových domov</t>
  </si>
  <si>
    <t>Veľký Draždiak - HZ (Hygienické zariadenia) výstavba kanalizácie PD</t>
  </si>
  <si>
    <t xml:space="preserve">Projektová dokumentácia na gravitačnú kanalizáciu odovzdaná pre hygienické kontajnery na severnej strane VD. MiU Petržalka má všetky vyjadrenia (siete). </t>
  </si>
  <si>
    <t>Mobilné hygienické kontajnery Veľký Draždiak</t>
  </si>
  <si>
    <t>Kontajnery - V.Draždiak / Hygienické zariadenia, kontajnery zakúpené (r. 2024)
Časť z kontajnerov v pláne umiestneniť na severnej pláži bližšie k VDI, čaká sa na vybudovanie kanalizácie. Využívajú sa aj na kultúrno spoločnenské akcie (Majáles, Petržalské dni).</t>
  </si>
  <si>
    <t xml:space="preserve">Architektonická štúdia Humenské nám. </t>
  </si>
  <si>
    <t>Program č. 10 Sociálna pomoc a sociálne služby</t>
  </si>
  <si>
    <t xml:space="preserve">Útulok pre matky s deťmi, zariadenie núdzového bývania PP 2025 - vnútorné vybavenie </t>
  </si>
  <si>
    <t xml:space="preserve">Odoslaná žiadosť o prenájom parciel pri VDI Haanova na magistrát. Žiadost doteraz nebola posunutá na schválenie do MZ, v poradí tretia urgencia odišla na magristrát 11.4. </t>
  </si>
  <si>
    <t>Aktuálne (máj) sa posudzuje statika prílepku pri budove a finalizuje sa PD pre stavebné úpravy. Hrubé odhadované náklady aj s výmenou vzduchotechniky cca 400tis. Eur.</t>
  </si>
  <si>
    <t>Nákup techniky na opravu a rekonštrukciu komunikácií</t>
  </si>
  <si>
    <t xml:space="preserve">Vnútorné zariadenie a vybavenie Útulku a Zariadenia núdzového bývania na Medveďovej 21. V súčasnosti sa dokupuje posledné zariadenie a vybavenie pred spustením do prevádzky. Odhadované náklady na vybavenie celkom 23487,70€ (nábytok, vybavenie kuchyniek, kúpeľní a kancelárie). Presťahovanie zariadenia z Vavilovovej v pláne v júni. </t>
  </si>
  <si>
    <t xml:space="preserve">Pripravuje sa verejné obstarávanie. </t>
  </si>
  <si>
    <t>Športovisko ZŠ Dudova
rekonštrukcia a modernizácia</t>
  </si>
  <si>
    <t xml:space="preserve">Externý dodávateľ pracuje na DÚR (Dokumentácia pre územné rozhodnutie) a súbežne aj na DSP (Dokumentácia pre stavebné povolenie). </t>
  </si>
  <si>
    <t>24 900</t>
  </si>
  <si>
    <t>Nákup finišerov, stavebných strojov, náradia a techniky</t>
  </si>
  <si>
    <t>Po priponienkach Referátu dynamickej dopravy PD vrátená spracovateľovi na dopracovanie riešenia súčasného priechodu pri zástavke MHD - po presune zástavky by sa mal priechod napriamiť (druhá etapa) a dorovnať chodník na uvoľnenom mieste. Presun zástavky by tak vytvoril predbežne jedno parkovacie miesto.</t>
  </si>
  <si>
    <t>Referát životného prostredia pracuje na pláne revitalizácie Humenského námestia s cieľom vyťažiť čo najviac z dostupných finančných prostriedkov a grantových programov. Realizácia by bola rozdelená na 3 etapy.</t>
  </si>
  <si>
    <t>Rekonštrukcia prebieha, skúšobné napúšťanie bazéna 23.-24 KT. 
Financovanie transfer MČ na ŠZP 500 tis. (24.3.2025), transfer MČ na ŠZP 501 tis. Eur. (Uznesenie č. 280, z 28.2.2024), dotácia pre ŠZP z FnPŠ 733 333€ (80% z celkovej výšky dotácie bolo prijatých v r. 2024, zvyšných 20% vo výške 183 333€ po vyúčtovaní, ktoré ŠPZ vrátia späť MČ). Odhadované náklady na rekonštrukciu bazéna ZŠ Holíčska celkom 1 656 672,20€ bez DPH (bez vybavenia).</t>
  </si>
  <si>
    <t xml:space="preserve">Hotová PD na nafukavacia halu so zázemím ZŠ Dudova (24 900€).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</si>
</sst>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9"/>
      <color theme="1"/>
      <name val="Arial Narrow"/>
      <family val="2"/>
      <charset val="238"/>
    </font>
    <font>
      <sz val="9"/>
      <color theme="1"/>
      <name val="Arial Narrow"/>
      <family val="2"/>
      <charset val="238"/>
    </font>
    <font>
      <b/>
      <sz val="9"/>
      <name val="Arial Narrow"/>
      <family val="2"/>
      <charset val="238"/>
    </font>
    <font>
      <sz val="9"/>
      <name val="Arial Narrow"/>
      <family val="2"/>
      <charset val="238"/>
    </font>
    <font>
      <sz val="9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81">
    <xf numFmtId="0" fontId="0" fillId="0" borderId="0" xfId="0"/>
    <xf numFmtId="49" fontId="2" fillId="0" borderId="1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3" fillId="0" borderId="4" xfId="0" applyFont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NumberFormat="1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0" fillId="0" borderId="0" xfId="0" applyFill="1"/>
    <xf numFmtId="0" fontId="3" fillId="4" borderId="5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left" vertical="center" wrapText="1"/>
    </xf>
    <xf numFmtId="0" fontId="3" fillId="4" borderId="5" xfId="0" applyNumberFormat="1" applyFont="1" applyFill="1" applyBorder="1" applyAlignment="1">
      <alignment horizontal="center" vertical="center"/>
    </xf>
    <xf numFmtId="4" fontId="3" fillId="4" borderId="5" xfId="0" applyNumberFormat="1" applyFont="1" applyFill="1" applyBorder="1" applyAlignment="1">
      <alignment horizontal="right" vertical="center"/>
    </xf>
    <xf numFmtId="4" fontId="5" fillId="4" borderId="5" xfId="0" applyNumberFormat="1" applyFont="1" applyFill="1" applyBorder="1" applyAlignment="1">
      <alignment horizontal="right" vertical="center"/>
    </xf>
    <xf numFmtId="4" fontId="5" fillId="4" borderId="5" xfId="0" applyNumberFormat="1" applyFont="1" applyFill="1" applyBorder="1" applyAlignment="1">
      <alignment horizontal="left" vertical="center"/>
    </xf>
    <xf numFmtId="0" fontId="3" fillId="4" borderId="5" xfId="0" applyFont="1" applyFill="1" applyBorder="1" applyAlignment="1">
      <alignment horizontal="left" vertical="center" wrapText="1"/>
    </xf>
    <xf numFmtId="0" fontId="3" fillId="4" borderId="4" xfId="0" applyFont="1" applyFill="1" applyBorder="1" applyAlignment="1">
      <alignment horizontal="left" vertical="center"/>
    </xf>
    <xf numFmtId="0" fontId="3" fillId="4" borderId="5" xfId="0" applyNumberFormat="1" applyFont="1" applyFill="1" applyBorder="1" applyAlignment="1">
      <alignment horizontal="left" vertical="center" indent="1"/>
    </xf>
    <xf numFmtId="0" fontId="3" fillId="4" borderId="4" xfId="0" applyFont="1" applyFill="1" applyBorder="1" applyAlignment="1">
      <alignment horizontal="left" vertical="top" wrapText="1"/>
    </xf>
    <xf numFmtId="4" fontId="5" fillId="4" borderId="5" xfId="0" applyNumberFormat="1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left" vertical="center" wrapText="1"/>
    </xf>
    <xf numFmtId="49" fontId="3" fillId="0" borderId="5" xfId="0" applyNumberFormat="1" applyFont="1" applyFill="1" applyBorder="1" applyAlignment="1">
      <alignment horizontal="left" vertical="center" indent="1"/>
    </xf>
    <xf numFmtId="4" fontId="5" fillId="0" borderId="5" xfId="0" applyNumberFormat="1" applyFont="1" applyFill="1" applyBorder="1" applyAlignment="1">
      <alignment horizontal="right" vertical="center"/>
    </xf>
    <xf numFmtId="4" fontId="3" fillId="0" borderId="5" xfId="0" applyNumberFormat="1" applyFont="1" applyFill="1" applyBorder="1" applyAlignment="1">
      <alignment horizontal="right" vertical="center"/>
    </xf>
    <xf numFmtId="4" fontId="5" fillId="0" borderId="5" xfId="0" applyNumberFormat="1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top" wrapText="1"/>
    </xf>
    <xf numFmtId="0" fontId="3" fillId="0" borderId="5" xfId="0" applyNumberFormat="1" applyFont="1" applyFill="1" applyBorder="1" applyAlignment="1">
      <alignment horizontal="center" vertical="center"/>
    </xf>
    <xf numFmtId="4" fontId="3" fillId="0" borderId="5" xfId="0" applyNumberFormat="1" applyFont="1" applyFill="1" applyBorder="1" applyAlignment="1">
      <alignment horizontal="left" vertical="center"/>
    </xf>
    <xf numFmtId="0" fontId="3" fillId="0" borderId="5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0" fontId="3" fillId="0" borderId="4" xfId="0" applyFont="1" applyFill="1" applyBorder="1" applyAlignment="1">
      <alignment horizontal="left" vertical="center"/>
    </xf>
    <xf numFmtId="0" fontId="3" fillId="0" borderId="5" xfId="0" applyNumberFormat="1" applyFont="1" applyFill="1" applyBorder="1" applyAlignment="1">
      <alignment horizontal="left" vertical="center" indent="1"/>
    </xf>
    <xf numFmtId="0" fontId="3" fillId="0" borderId="4" xfId="0" applyFont="1" applyBorder="1" applyAlignment="1">
      <alignment horizontal="left" vertical="center" wrapText="1"/>
    </xf>
    <xf numFmtId="4" fontId="3" fillId="0" borderId="5" xfId="0" applyNumberFormat="1" applyFont="1" applyBorder="1" applyAlignment="1">
      <alignment horizontal="right" vertical="center"/>
    </xf>
    <xf numFmtId="4" fontId="5" fillId="0" borderId="5" xfId="0" applyNumberFormat="1" applyFont="1" applyBorder="1" applyAlignment="1">
      <alignment horizontal="right" vertical="center"/>
    </xf>
    <xf numFmtId="0" fontId="3" fillId="0" borderId="5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indent="1"/>
    </xf>
    <xf numFmtId="0" fontId="3" fillId="0" borderId="5" xfId="0" applyFont="1" applyBorder="1" applyAlignment="1">
      <alignment vertical="center" wrapText="1"/>
    </xf>
    <xf numFmtId="4" fontId="5" fillId="0" borderId="5" xfId="0" applyNumberFormat="1" applyFont="1" applyFill="1" applyBorder="1" applyAlignment="1">
      <alignment horizontal="left" vertical="center"/>
    </xf>
    <xf numFmtId="0" fontId="3" fillId="0" borderId="4" xfId="0" applyFont="1" applyBorder="1" applyAlignment="1">
      <alignment vertical="center" wrapText="1"/>
    </xf>
    <xf numFmtId="0" fontId="3" fillId="0" borderId="5" xfId="0" applyNumberFormat="1" applyFont="1" applyBorder="1" applyAlignment="1">
      <alignment horizontal="left" vertical="center" indent="1"/>
    </xf>
    <xf numFmtId="0" fontId="5" fillId="4" borderId="4" xfId="0" applyFont="1" applyFill="1" applyBorder="1" applyAlignment="1">
      <alignment horizontal="left" vertical="center" wrapText="1"/>
    </xf>
    <xf numFmtId="4" fontId="3" fillId="0" borderId="5" xfId="0" applyNumberFormat="1" applyFont="1" applyFill="1" applyBorder="1" applyAlignment="1">
      <alignment horizontal="left" vertical="center" wrapText="1"/>
    </xf>
    <xf numFmtId="4" fontId="3" fillId="4" borderId="5" xfId="0" applyNumberFormat="1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vertical="center" wrapText="1"/>
    </xf>
    <xf numFmtId="4" fontId="3" fillId="4" borderId="5" xfId="0" applyNumberFormat="1" applyFont="1" applyFill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3" fillId="0" borderId="5" xfId="0" applyFont="1" applyBorder="1" applyAlignment="1">
      <alignment vertical="top" wrapText="1"/>
    </xf>
    <xf numFmtId="0" fontId="3" fillId="4" borderId="5" xfId="0" applyFont="1" applyFill="1" applyBorder="1" applyAlignment="1">
      <alignment horizontal="left" vertical="center"/>
    </xf>
    <xf numFmtId="0" fontId="0" fillId="0" borderId="0" xfId="0" applyFill="1" applyBorder="1"/>
    <xf numFmtId="0" fontId="0" fillId="0" borderId="0" xfId="0" applyFill="1" applyAlignment="1">
      <alignment horizontal="left" vertical="top" wrapText="1"/>
    </xf>
    <xf numFmtId="2" fontId="3" fillId="0" borderId="5" xfId="0" applyNumberFormat="1" applyFont="1" applyFill="1" applyBorder="1" applyAlignment="1">
      <alignment horizontal="right" vertical="center"/>
    </xf>
    <xf numFmtId="4" fontId="5" fillId="0" borderId="5" xfId="1" applyNumberFormat="1" applyFont="1" applyFill="1" applyBorder="1" applyAlignment="1" applyProtection="1">
      <alignment vertical="center"/>
    </xf>
    <xf numFmtId="0" fontId="3" fillId="0" borderId="8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vertical="center"/>
    </xf>
    <xf numFmtId="0" fontId="0" fillId="0" borderId="0" xfId="0" applyFill="1" applyAlignment="1">
      <alignment vertical="top" wrapText="1"/>
    </xf>
    <xf numFmtId="0" fontId="0" fillId="0" borderId="9" xfId="0" applyFill="1" applyBorder="1" applyAlignment="1">
      <alignment vertical="top" wrapText="1"/>
    </xf>
    <xf numFmtId="4" fontId="3" fillId="5" borderId="5" xfId="0" applyNumberFormat="1" applyFont="1" applyFill="1" applyBorder="1" applyAlignment="1">
      <alignment horizontal="right" vertical="center"/>
    </xf>
    <xf numFmtId="0" fontId="3" fillId="0" borderId="4" xfId="0" applyFont="1" applyFill="1" applyBorder="1" applyAlignment="1">
      <alignment vertical="top" wrapText="1"/>
    </xf>
    <xf numFmtId="0" fontId="2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0" fillId="0" borderId="0" xfId="0" applyFill="1" applyAlignment="1">
      <alignment horizontal="left" vertical="top" wrapText="1"/>
    </xf>
    <xf numFmtId="0" fontId="2" fillId="3" borderId="1" xfId="0" applyFont="1" applyFill="1" applyBorder="1" applyAlignment="1">
      <alignment horizontal="left" vertical="center" indent="1"/>
    </xf>
    <xf numFmtId="0" fontId="2" fillId="3" borderId="2" xfId="0" applyFont="1" applyFill="1" applyBorder="1" applyAlignment="1">
      <alignment horizontal="left" vertical="center" indent="1"/>
    </xf>
    <xf numFmtId="0" fontId="2" fillId="3" borderId="4" xfId="0" applyFont="1" applyFill="1" applyBorder="1" applyAlignment="1">
      <alignment horizontal="left" vertical="center" indent="1"/>
    </xf>
    <xf numFmtId="0" fontId="2" fillId="3" borderId="6" xfId="0" applyFont="1" applyFill="1" applyBorder="1" applyAlignment="1">
      <alignment horizontal="left" vertical="center" indent="1"/>
    </xf>
    <xf numFmtId="0" fontId="2" fillId="3" borderId="3" xfId="0" applyFont="1" applyFill="1" applyBorder="1" applyAlignment="1">
      <alignment horizontal="left" vertical="center" indent="1"/>
    </xf>
    <xf numFmtId="0" fontId="2" fillId="3" borderId="7" xfId="0" applyFont="1" applyFill="1" applyBorder="1" applyAlignment="1">
      <alignment horizontal="left" vertical="center" indent="1"/>
    </xf>
    <xf numFmtId="0" fontId="3" fillId="5" borderId="1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</cellXfs>
  <cellStyles count="2">
    <cellStyle name="Normálna" xfId="0" builtinId="0"/>
    <cellStyle name="Normálna 2" xfId="1" xr:uid="{C7F51811-5B76-4528-A8B6-1E0E04E933A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09B7F8-45C3-451B-82D2-CC0A26DD7EB6}">
  <dimension ref="A1:W63"/>
  <sheetViews>
    <sheetView tabSelected="1" zoomScale="115" zoomScaleNormal="115" workbookViewId="0">
      <pane ySplit="4" topLeftCell="A62" activePane="bottomLeft" state="frozen"/>
      <selection pane="bottomLeft" activeCell="L8" sqref="L8"/>
    </sheetView>
  </sheetViews>
  <sheetFormatPr defaultRowHeight="15" x14ac:dyDescent="0.25"/>
  <cols>
    <col min="1" max="1" width="3.85546875" bestFit="1" customWidth="1"/>
    <col min="2" max="2" width="21.85546875" customWidth="1"/>
    <col min="3" max="3" width="5.7109375" bestFit="1" customWidth="1"/>
    <col min="4" max="4" width="8.140625" bestFit="1" customWidth="1"/>
    <col min="5" max="5" width="12" bestFit="1" customWidth="1"/>
    <col min="6" max="7" width="9" bestFit="1" customWidth="1"/>
    <col min="8" max="8" width="9.85546875" style="9" customWidth="1"/>
    <col min="9" max="9" width="55.7109375" customWidth="1"/>
    <col min="10" max="10" width="3.5703125" customWidth="1"/>
  </cols>
  <sheetData>
    <row r="1" spans="1:23" x14ac:dyDescent="0.25">
      <c r="A1" s="1" t="s">
        <v>0</v>
      </c>
      <c r="B1" s="2"/>
      <c r="C1" s="3" t="s">
        <v>1</v>
      </c>
      <c r="D1" s="3"/>
      <c r="E1" s="3"/>
      <c r="F1" s="3"/>
      <c r="G1" s="4"/>
      <c r="H1" s="69"/>
      <c r="I1" s="5" t="s">
        <v>2</v>
      </c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</row>
    <row r="2" spans="1:23" x14ac:dyDescent="0.25">
      <c r="A2" s="7"/>
      <c r="B2" s="8"/>
      <c r="C2" s="8"/>
      <c r="D2" s="8"/>
      <c r="E2" s="8"/>
      <c r="F2" s="8"/>
      <c r="G2" s="8"/>
      <c r="I2" s="10"/>
    </row>
    <row r="3" spans="1:23" ht="40.5" x14ac:dyDescent="0.25">
      <c r="A3" s="11" t="s">
        <v>3</v>
      </c>
      <c r="B3" s="12" t="s">
        <v>4</v>
      </c>
      <c r="C3" s="13" t="s">
        <v>5</v>
      </c>
      <c r="D3" s="14" t="s">
        <v>6</v>
      </c>
      <c r="E3" s="15" t="s">
        <v>7</v>
      </c>
      <c r="F3" s="15" t="s">
        <v>8</v>
      </c>
      <c r="G3" s="15" t="s">
        <v>9</v>
      </c>
      <c r="H3" s="15" t="s">
        <v>10</v>
      </c>
      <c r="I3" s="15" t="s">
        <v>11</v>
      </c>
    </row>
    <row r="4" spans="1:23" s="6" customFormat="1" ht="13.5" x14ac:dyDescent="0.25">
      <c r="A4" s="7"/>
      <c r="B4" s="8"/>
      <c r="C4" s="8"/>
      <c r="D4" s="8"/>
      <c r="E4" s="8"/>
      <c r="F4" s="8"/>
      <c r="G4" s="8"/>
      <c r="H4" s="70"/>
      <c r="I4" s="10"/>
    </row>
    <row r="5" spans="1:23" s="17" customFormat="1" x14ac:dyDescent="0.25">
      <c r="A5" s="75" t="s">
        <v>12</v>
      </c>
      <c r="B5" s="76"/>
      <c r="C5" s="76"/>
      <c r="D5" s="76"/>
      <c r="E5" s="76"/>
      <c r="F5" s="76"/>
      <c r="G5" s="76"/>
      <c r="H5" s="76"/>
      <c r="I5" s="77"/>
    </row>
    <row r="6" spans="1:23" ht="30" customHeight="1" x14ac:dyDescent="0.25">
      <c r="A6" s="18">
        <v>1</v>
      </c>
      <c r="B6" s="19" t="s">
        <v>13</v>
      </c>
      <c r="C6" s="20" t="s">
        <v>14</v>
      </c>
      <c r="D6" s="21">
        <v>400</v>
      </c>
      <c r="E6" s="22">
        <v>9600</v>
      </c>
      <c r="F6" s="22">
        <v>0</v>
      </c>
      <c r="G6" s="22">
        <v>30000</v>
      </c>
      <c r="H6" s="23" t="s">
        <v>15</v>
      </c>
      <c r="I6" s="24" t="s">
        <v>16</v>
      </c>
    </row>
    <row r="7" spans="1:23" ht="61.5" customHeight="1" x14ac:dyDescent="0.25">
      <c r="A7" s="18">
        <f>A6+1</f>
        <v>2</v>
      </c>
      <c r="B7" s="19" t="s">
        <v>17</v>
      </c>
      <c r="C7" s="20" t="s">
        <v>14</v>
      </c>
      <c r="D7" s="21">
        <v>0</v>
      </c>
      <c r="E7" s="22">
        <v>60000</v>
      </c>
      <c r="F7" s="22">
        <v>0</v>
      </c>
      <c r="G7" s="22">
        <v>0</v>
      </c>
      <c r="H7" s="23" t="s">
        <v>15</v>
      </c>
      <c r="I7" s="24" t="s">
        <v>18</v>
      </c>
    </row>
    <row r="8" spans="1:23" ht="75" customHeight="1" x14ac:dyDescent="0.25">
      <c r="A8" s="18">
        <f t="shared" ref="A8:A14" si="0">A7+1</f>
        <v>3</v>
      </c>
      <c r="B8" s="19" t="s">
        <v>19</v>
      </c>
      <c r="C8" s="20" t="s">
        <v>14</v>
      </c>
      <c r="D8" s="21">
        <v>0</v>
      </c>
      <c r="E8" s="22">
        <v>15000</v>
      </c>
      <c r="F8" s="22">
        <v>0</v>
      </c>
      <c r="G8" s="22">
        <v>0</v>
      </c>
      <c r="H8" s="23" t="s">
        <v>15</v>
      </c>
      <c r="I8" s="24" t="s">
        <v>20</v>
      </c>
    </row>
    <row r="9" spans="1:23" ht="52.5" customHeight="1" x14ac:dyDescent="0.25">
      <c r="A9" s="18">
        <f t="shared" si="0"/>
        <v>4</v>
      </c>
      <c r="B9" s="25" t="s">
        <v>21</v>
      </c>
      <c r="C9" s="26" t="s">
        <v>22</v>
      </c>
      <c r="D9" s="21">
        <v>0</v>
      </c>
      <c r="E9" s="21">
        <v>25000</v>
      </c>
      <c r="F9" s="21">
        <v>0</v>
      </c>
      <c r="G9" s="21">
        <v>0</v>
      </c>
      <c r="H9" s="23" t="s">
        <v>15</v>
      </c>
      <c r="I9" s="24" t="s">
        <v>23</v>
      </c>
    </row>
    <row r="10" spans="1:23" s="17" customFormat="1" ht="75" customHeight="1" x14ac:dyDescent="0.25">
      <c r="A10" s="18">
        <f t="shared" si="0"/>
        <v>5</v>
      </c>
      <c r="B10" s="27" t="s">
        <v>24</v>
      </c>
      <c r="C10" s="26" t="s">
        <v>22</v>
      </c>
      <c r="D10" s="21">
        <v>0</v>
      </c>
      <c r="E10" s="21">
        <v>60000</v>
      </c>
      <c r="F10" s="21">
        <v>0</v>
      </c>
      <c r="G10" s="21">
        <v>0</v>
      </c>
      <c r="H10" s="23" t="s">
        <v>15</v>
      </c>
      <c r="I10" s="24" t="s">
        <v>25</v>
      </c>
    </row>
    <row r="11" spans="1:23" ht="60" customHeight="1" x14ac:dyDescent="0.25">
      <c r="A11" s="18">
        <f t="shared" si="0"/>
        <v>6</v>
      </c>
      <c r="B11" s="19" t="s">
        <v>26</v>
      </c>
      <c r="C11" s="26" t="s">
        <v>22</v>
      </c>
      <c r="D11" s="21">
        <v>0</v>
      </c>
      <c r="E11" s="21">
        <v>20000</v>
      </c>
      <c r="F11" s="21">
        <v>0</v>
      </c>
      <c r="G11" s="21">
        <v>0</v>
      </c>
      <c r="H11" s="28" t="s">
        <v>15</v>
      </c>
      <c r="I11" s="24" t="s">
        <v>151</v>
      </c>
    </row>
    <row r="12" spans="1:23" ht="30" customHeight="1" x14ac:dyDescent="0.25">
      <c r="A12" s="29">
        <f>A11+1</f>
        <v>7</v>
      </c>
      <c r="B12" s="30" t="s">
        <v>144</v>
      </c>
      <c r="C12" s="36" t="s">
        <v>14</v>
      </c>
      <c r="D12" s="33">
        <v>0</v>
      </c>
      <c r="E12" s="32">
        <v>1000000</v>
      </c>
      <c r="F12" s="32">
        <v>1000000</v>
      </c>
      <c r="G12" s="32">
        <v>0</v>
      </c>
      <c r="H12" s="48" t="s">
        <v>75</v>
      </c>
      <c r="I12" s="38" t="s">
        <v>150</v>
      </c>
    </row>
    <row r="13" spans="1:23" ht="94.9" customHeight="1" x14ac:dyDescent="0.25">
      <c r="A13" s="29">
        <f>A12+1</f>
        <v>8</v>
      </c>
      <c r="B13" s="30" t="s">
        <v>27</v>
      </c>
      <c r="C13" s="31" t="s">
        <v>28</v>
      </c>
      <c r="D13" s="32">
        <v>15600</v>
      </c>
      <c r="E13" s="32">
        <v>44400</v>
      </c>
      <c r="F13" s="32">
        <v>0</v>
      </c>
      <c r="G13" s="33">
        <v>0</v>
      </c>
      <c r="H13" s="34" t="s">
        <v>29</v>
      </c>
      <c r="I13" s="35" t="s">
        <v>30</v>
      </c>
    </row>
    <row r="14" spans="1:23" s="6" customFormat="1" ht="27" x14ac:dyDescent="0.25">
      <c r="A14" s="29">
        <f t="shared" si="0"/>
        <v>9</v>
      </c>
      <c r="B14" s="30" t="s">
        <v>31</v>
      </c>
      <c r="C14" s="36" t="s">
        <v>28</v>
      </c>
      <c r="D14" s="32">
        <v>0</v>
      </c>
      <c r="E14" s="32">
        <v>0</v>
      </c>
      <c r="F14" s="32">
        <v>0</v>
      </c>
      <c r="G14" s="33">
        <v>100000</v>
      </c>
      <c r="H14" s="37" t="s">
        <v>15</v>
      </c>
      <c r="I14" s="38" t="s">
        <v>32</v>
      </c>
      <c r="J14" s="39"/>
      <c r="L14" s="39"/>
    </row>
    <row r="15" spans="1:23" s="17" customFormat="1" x14ac:dyDescent="0.25">
      <c r="A15" s="72" t="s">
        <v>33</v>
      </c>
      <c r="B15" s="73"/>
      <c r="C15" s="73"/>
      <c r="D15" s="73"/>
      <c r="E15" s="73"/>
      <c r="F15" s="73"/>
      <c r="G15" s="73"/>
      <c r="H15" s="73"/>
      <c r="I15" s="74"/>
    </row>
    <row r="16" spans="1:23" ht="27" x14ac:dyDescent="0.25">
      <c r="A16" s="29">
        <f>A14+1</f>
        <v>10</v>
      </c>
      <c r="B16" s="40" t="s">
        <v>34</v>
      </c>
      <c r="C16" s="41" t="s">
        <v>35</v>
      </c>
      <c r="D16" s="33">
        <v>1500</v>
      </c>
      <c r="E16" s="32">
        <v>80000</v>
      </c>
      <c r="F16" s="32">
        <v>0</v>
      </c>
      <c r="G16" s="32">
        <v>0</v>
      </c>
      <c r="H16" s="34" t="s">
        <v>36</v>
      </c>
      <c r="I16" s="38" t="s">
        <v>37</v>
      </c>
    </row>
    <row r="17" spans="1:9" ht="45" customHeight="1" x14ac:dyDescent="0.25">
      <c r="A17" s="29">
        <f t="shared" ref="A17:A23" si="1">A16+1</f>
        <v>11</v>
      </c>
      <c r="B17" s="42" t="s">
        <v>38</v>
      </c>
      <c r="C17" s="41" t="s">
        <v>35</v>
      </c>
      <c r="D17" s="43">
        <v>0</v>
      </c>
      <c r="E17" s="44">
        <v>1280000</v>
      </c>
      <c r="F17" s="32" t="s">
        <v>39</v>
      </c>
      <c r="G17" s="32">
        <v>620000</v>
      </c>
      <c r="H17" s="34" t="s">
        <v>40</v>
      </c>
      <c r="I17" s="45" t="s">
        <v>41</v>
      </c>
    </row>
    <row r="18" spans="1:9" ht="72" customHeight="1" x14ac:dyDescent="0.25">
      <c r="A18" s="29">
        <f t="shared" si="1"/>
        <v>12</v>
      </c>
      <c r="B18" s="45" t="s">
        <v>42</v>
      </c>
      <c r="C18" s="46" t="s">
        <v>35</v>
      </c>
      <c r="D18" s="33">
        <v>0</v>
      </c>
      <c r="E18" s="32">
        <v>100000</v>
      </c>
      <c r="F18" s="32">
        <v>0</v>
      </c>
      <c r="G18" s="32">
        <v>0</v>
      </c>
      <c r="H18" s="34" t="s">
        <v>36</v>
      </c>
      <c r="I18" s="45" t="s">
        <v>43</v>
      </c>
    </row>
    <row r="19" spans="1:9" ht="89.25" customHeight="1" x14ac:dyDescent="0.25">
      <c r="A19" s="29">
        <f t="shared" si="1"/>
        <v>13</v>
      </c>
      <c r="B19" s="42" t="s">
        <v>44</v>
      </c>
      <c r="C19" s="46" t="s">
        <v>35</v>
      </c>
      <c r="D19" s="43">
        <v>200000</v>
      </c>
      <c r="E19" s="44">
        <v>800001</v>
      </c>
      <c r="F19" s="44">
        <v>800001</v>
      </c>
      <c r="G19" s="32">
        <v>0</v>
      </c>
      <c r="H19" s="34" t="s">
        <v>40</v>
      </c>
      <c r="I19" s="38" t="s">
        <v>153</v>
      </c>
    </row>
    <row r="20" spans="1:9" s="17" customFormat="1" ht="45" customHeight="1" x14ac:dyDescent="0.25">
      <c r="A20" s="29">
        <f t="shared" si="1"/>
        <v>14</v>
      </c>
      <c r="B20" s="47" t="s">
        <v>45</v>
      </c>
      <c r="C20" s="46" t="s">
        <v>35</v>
      </c>
      <c r="D20" s="43">
        <v>0</v>
      </c>
      <c r="E20" s="44">
        <v>485193</v>
      </c>
      <c r="F20" s="32">
        <v>0</v>
      </c>
      <c r="G20" s="32">
        <v>0</v>
      </c>
      <c r="H20" s="34" t="s">
        <v>46</v>
      </c>
      <c r="I20" s="45" t="s">
        <v>47</v>
      </c>
    </row>
    <row r="21" spans="1:9" ht="69.599999999999994" customHeight="1" x14ac:dyDescent="0.25">
      <c r="A21" s="29">
        <f t="shared" si="1"/>
        <v>15</v>
      </c>
      <c r="B21" s="42" t="s">
        <v>48</v>
      </c>
      <c r="C21" s="46" t="s">
        <v>35</v>
      </c>
      <c r="D21" s="43">
        <v>0</v>
      </c>
      <c r="E21" s="44">
        <v>350000</v>
      </c>
      <c r="F21" s="32">
        <v>0</v>
      </c>
      <c r="G21" s="32">
        <v>200000</v>
      </c>
      <c r="H21" s="48" t="s">
        <v>15</v>
      </c>
      <c r="I21" s="38" t="s">
        <v>49</v>
      </c>
    </row>
    <row r="22" spans="1:9" ht="27" x14ac:dyDescent="0.25">
      <c r="A22" s="29">
        <f t="shared" si="1"/>
        <v>16</v>
      </c>
      <c r="B22" s="42" t="s">
        <v>50</v>
      </c>
      <c r="C22" s="46" t="s">
        <v>35</v>
      </c>
      <c r="D22" s="43">
        <v>0</v>
      </c>
      <c r="E22" s="44">
        <v>27000</v>
      </c>
      <c r="F22" s="32">
        <v>0</v>
      </c>
      <c r="G22" s="32">
        <v>0</v>
      </c>
      <c r="H22" s="48" t="s">
        <v>15</v>
      </c>
      <c r="I22" s="45" t="s">
        <v>146</v>
      </c>
    </row>
    <row r="23" spans="1:9" s="17" customFormat="1" ht="42" customHeight="1" x14ac:dyDescent="0.25">
      <c r="A23" s="29">
        <f t="shared" si="1"/>
        <v>17</v>
      </c>
      <c r="B23" s="49" t="s">
        <v>51</v>
      </c>
      <c r="C23" s="50" t="s">
        <v>35</v>
      </c>
      <c r="D23" s="43">
        <v>0</v>
      </c>
      <c r="E23" s="44">
        <v>250000</v>
      </c>
      <c r="F23" s="32">
        <v>0</v>
      </c>
      <c r="G23" s="32">
        <v>0</v>
      </c>
      <c r="H23" s="48" t="s">
        <v>15</v>
      </c>
      <c r="I23" s="45" t="s">
        <v>52</v>
      </c>
    </row>
    <row r="24" spans="1:9" x14ac:dyDescent="0.25">
      <c r="A24" s="72" t="s">
        <v>53</v>
      </c>
      <c r="B24" s="73"/>
      <c r="C24" s="73"/>
      <c r="D24" s="73"/>
      <c r="E24" s="73"/>
      <c r="F24" s="73"/>
      <c r="G24" s="73"/>
      <c r="H24" s="73"/>
      <c r="I24" s="74"/>
    </row>
    <row r="25" spans="1:9" ht="27" x14ac:dyDescent="0.25">
      <c r="A25" s="18">
        <f>A23+1</f>
        <v>18</v>
      </c>
      <c r="B25" s="51" t="s">
        <v>54</v>
      </c>
      <c r="C25" s="26" t="s">
        <v>55</v>
      </c>
      <c r="D25" s="21">
        <v>0</v>
      </c>
      <c r="E25" s="22">
        <v>200000</v>
      </c>
      <c r="F25" s="22">
        <v>0</v>
      </c>
      <c r="G25" s="22">
        <v>200000</v>
      </c>
      <c r="H25" s="28" t="s">
        <v>36</v>
      </c>
      <c r="I25" s="24" t="s">
        <v>143</v>
      </c>
    </row>
    <row r="26" spans="1:9" ht="80.25" customHeight="1" x14ac:dyDescent="0.25">
      <c r="A26" s="29">
        <f t="shared" ref="A26:A31" si="2">A25+1</f>
        <v>19</v>
      </c>
      <c r="B26" s="30" t="s">
        <v>56</v>
      </c>
      <c r="C26" s="31" t="s">
        <v>57</v>
      </c>
      <c r="D26" s="33">
        <v>0</v>
      </c>
      <c r="E26" s="33">
        <v>185764</v>
      </c>
      <c r="F26" s="33" t="s">
        <v>58</v>
      </c>
      <c r="G26" s="33">
        <v>0</v>
      </c>
      <c r="H26" s="52" t="s">
        <v>59</v>
      </c>
      <c r="I26" s="38" t="s">
        <v>60</v>
      </c>
    </row>
    <row r="27" spans="1:9" ht="27" x14ac:dyDescent="0.25">
      <c r="A27" s="29">
        <f t="shared" si="2"/>
        <v>20</v>
      </c>
      <c r="B27" s="40" t="s">
        <v>61</v>
      </c>
      <c r="C27" s="41" t="s">
        <v>62</v>
      </c>
      <c r="D27" s="33">
        <v>0</v>
      </c>
      <c r="E27" s="33">
        <v>10000</v>
      </c>
      <c r="F27" s="33">
        <v>0</v>
      </c>
      <c r="G27" s="32">
        <v>17000</v>
      </c>
      <c r="H27" s="34" t="s">
        <v>36</v>
      </c>
      <c r="I27" s="38" t="s">
        <v>63</v>
      </c>
    </row>
    <row r="28" spans="1:9" ht="108" x14ac:dyDescent="0.25">
      <c r="A28" s="18">
        <f t="shared" si="2"/>
        <v>21</v>
      </c>
      <c r="B28" s="19" t="s">
        <v>64</v>
      </c>
      <c r="C28" s="26" t="s">
        <v>65</v>
      </c>
      <c r="D28" s="21">
        <v>0</v>
      </c>
      <c r="E28" s="21">
        <v>400000</v>
      </c>
      <c r="F28" s="21">
        <v>0</v>
      </c>
      <c r="G28" s="21">
        <v>0</v>
      </c>
      <c r="H28" s="53" t="s">
        <v>66</v>
      </c>
      <c r="I28" s="24" t="s">
        <v>67</v>
      </c>
    </row>
    <row r="29" spans="1:9" ht="45" customHeight="1" x14ac:dyDescent="0.25">
      <c r="A29" s="29">
        <f t="shared" si="2"/>
        <v>22</v>
      </c>
      <c r="B29" s="54" t="s">
        <v>68</v>
      </c>
      <c r="C29" s="50" t="s">
        <v>62</v>
      </c>
      <c r="D29" s="43">
        <v>0</v>
      </c>
      <c r="E29" s="43">
        <v>1997510</v>
      </c>
      <c r="F29" s="33">
        <v>0</v>
      </c>
      <c r="G29" s="33" t="s">
        <v>69</v>
      </c>
      <c r="H29" s="52" t="s">
        <v>70</v>
      </c>
      <c r="I29" s="47" t="s">
        <v>71</v>
      </c>
    </row>
    <row r="30" spans="1:9" s="17" customFormat="1" ht="27" x14ac:dyDescent="0.25">
      <c r="A30" s="29">
        <f t="shared" si="2"/>
        <v>23</v>
      </c>
      <c r="B30" s="68" t="s">
        <v>147</v>
      </c>
      <c r="C30" s="41" t="s">
        <v>62</v>
      </c>
      <c r="D30" s="33">
        <v>42000</v>
      </c>
      <c r="E30" s="33">
        <v>108000</v>
      </c>
      <c r="F30" s="33" t="s">
        <v>149</v>
      </c>
      <c r="G30" s="33">
        <v>0</v>
      </c>
      <c r="H30" s="48" t="s">
        <v>15</v>
      </c>
      <c r="I30" s="38" t="s">
        <v>154</v>
      </c>
    </row>
    <row r="31" spans="1:9" ht="40.5" x14ac:dyDescent="0.25">
      <c r="A31" s="18">
        <f t="shared" si="2"/>
        <v>24</v>
      </c>
      <c r="B31" s="25" t="s">
        <v>72</v>
      </c>
      <c r="C31" s="26" t="s">
        <v>62</v>
      </c>
      <c r="D31" s="21">
        <v>0</v>
      </c>
      <c r="E31" s="21">
        <v>15000</v>
      </c>
      <c r="F31" s="21">
        <v>0</v>
      </c>
      <c r="G31" s="21">
        <v>0</v>
      </c>
      <c r="H31" s="55" t="s">
        <v>15</v>
      </c>
      <c r="I31" s="24" t="s">
        <v>73</v>
      </c>
    </row>
    <row r="32" spans="1:9" ht="30" customHeight="1" x14ac:dyDescent="0.25">
      <c r="A32" s="29">
        <f>'Odpočet IP 2025'!A31+1</f>
        <v>25</v>
      </c>
      <c r="B32" s="30" t="s">
        <v>74</v>
      </c>
      <c r="C32" s="41" t="s">
        <v>62</v>
      </c>
      <c r="D32" s="33">
        <v>0</v>
      </c>
      <c r="E32" s="33">
        <v>60000</v>
      </c>
      <c r="F32" s="33">
        <v>43452</v>
      </c>
      <c r="G32" s="32">
        <v>0</v>
      </c>
      <c r="H32" s="56" t="s">
        <v>75</v>
      </c>
      <c r="I32" s="57" t="s">
        <v>76</v>
      </c>
    </row>
    <row r="33" spans="1:15" x14ac:dyDescent="0.25">
      <c r="A33" s="75" t="s">
        <v>77</v>
      </c>
      <c r="B33" s="76"/>
      <c r="C33" s="76"/>
      <c r="D33" s="76"/>
      <c r="E33" s="76"/>
      <c r="F33" s="76"/>
      <c r="G33" s="76"/>
      <c r="H33" s="76"/>
      <c r="I33" s="77"/>
    </row>
    <row r="34" spans="1:15" ht="67.5" x14ac:dyDescent="0.25">
      <c r="A34" s="18">
        <f>A32+1</f>
        <v>26</v>
      </c>
      <c r="B34" s="25" t="s">
        <v>78</v>
      </c>
      <c r="C34" s="26" t="s">
        <v>79</v>
      </c>
      <c r="D34" s="21">
        <v>0</v>
      </c>
      <c r="E34" s="21">
        <v>20000</v>
      </c>
      <c r="F34" s="21">
        <v>0</v>
      </c>
      <c r="G34" s="21">
        <v>0</v>
      </c>
      <c r="H34" s="55" t="s">
        <v>15</v>
      </c>
      <c r="I34" s="24" t="s">
        <v>80</v>
      </c>
    </row>
    <row r="35" spans="1:15" ht="46.9" customHeight="1" x14ac:dyDescent="0.25">
      <c r="A35" s="18">
        <f t="shared" ref="A35:A43" si="3">A34+1</f>
        <v>27</v>
      </c>
      <c r="B35" s="19" t="s">
        <v>81</v>
      </c>
      <c r="C35" s="26" t="s">
        <v>82</v>
      </c>
      <c r="D35" s="21">
        <v>0</v>
      </c>
      <c r="E35" s="21">
        <v>100000</v>
      </c>
      <c r="F35" s="21">
        <v>0</v>
      </c>
      <c r="G35" s="21">
        <v>0</v>
      </c>
      <c r="H35" s="55" t="s">
        <v>15</v>
      </c>
      <c r="I35" s="24" t="s">
        <v>83</v>
      </c>
    </row>
    <row r="36" spans="1:15" ht="27.75" customHeight="1" x14ac:dyDescent="0.25">
      <c r="A36" s="18">
        <f t="shared" si="3"/>
        <v>28</v>
      </c>
      <c r="B36" s="19" t="s">
        <v>84</v>
      </c>
      <c r="C36" s="26" t="s">
        <v>82</v>
      </c>
      <c r="D36" s="21">
        <v>0</v>
      </c>
      <c r="E36" s="21">
        <v>75000</v>
      </c>
      <c r="F36" s="21">
        <v>0</v>
      </c>
      <c r="G36" s="21">
        <v>0</v>
      </c>
      <c r="H36" s="55" t="s">
        <v>15</v>
      </c>
      <c r="I36" s="58" t="s">
        <v>85</v>
      </c>
    </row>
    <row r="37" spans="1:15" ht="30" customHeight="1" x14ac:dyDescent="0.25">
      <c r="A37" s="29">
        <f t="shared" si="3"/>
        <v>29</v>
      </c>
      <c r="B37" s="30" t="s">
        <v>86</v>
      </c>
      <c r="C37" s="41" t="s">
        <v>82</v>
      </c>
      <c r="D37" s="33">
        <v>0</v>
      </c>
      <c r="E37" s="33">
        <v>75000</v>
      </c>
      <c r="F37" s="33">
        <v>0</v>
      </c>
      <c r="G37" s="33">
        <v>0</v>
      </c>
      <c r="H37" s="34" t="s">
        <v>40</v>
      </c>
      <c r="I37" s="38" t="s">
        <v>87</v>
      </c>
    </row>
    <row r="38" spans="1:15" ht="67.5" x14ac:dyDescent="0.25">
      <c r="A38" s="29">
        <f t="shared" si="3"/>
        <v>30</v>
      </c>
      <c r="B38" s="30" t="s">
        <v>88</v>
      </c>
      <c r="C38" s="50" t="s">
        <v>82</v>
      </c>
      <c r="D38" s="33">
        <v>140000</v>
      </c>
      <c r="E38" s="32">
        <v>110000</v>
      </c>
      <c r="F38" s="32" t="s">
        <v>89</v>
      </c>
      <c r="G38" s="32">
        <v>0</v>
      </c>
      <c r="H38" s="34" t="s">
        <v>40</v>
      </c>
      <c r="I38" s="45" t="s">
        <v>90</v>
      </c>
    </row>
    <row r="39" spans="1:15" ht="54" x14ac:dyDescent="0.25">
      <c r="A39" s="18">
        <f t="shared" si="3"/>
        <v>31</v>
      </c>
      <c r="B39" s="19" t="s">
        <v>91</v>
      </c>
      <c r="C39" s="26" t="s">
        <v>82</v>
      </c>
      <c r="D39" s="21">
        <v>75000</v>
      </c>
      <c r="E39" s="22">
        <v>75000</v>
      </c>
      <c r="F39" s="22" t="s">
        <v>92</v>
      </c>
      <c r="G39" s="22">
        <v>0</v>
      </c>
      <c r="H39" s="28" t="s">
        <v>93</v>
      </c>
      <c r="I39" s="24" t="s">
        <v>94</v>
      </c>
    </row>
    <row r="40" spans="1:15" ht="40.5" x14ac:dyDescent="0.25">
      <c r="A40" s="29">
        <f t="shared" si="3"/>
        <v>32</v>
      </c>
      <c r="B40" s="30" t="s">
        <v>95</v>
      </c>
      <c r="C40" s="50" t="s">
        <v>82</v>
      </c>
      <c r="D40" s="43">
        <v>0</v>
      </c>
      <c r="E40" s="44">
        <v>5000</v>
      </c>
      <c r="F40" s="32">
        <v>0</v>
      </c>
      <c r="G40" s="32">
        <v>0</v>
      </c>
      <c r="H40" s="34" t="s">
        <v>36</v>
      </c>
      <c r="I40" s="45" t="s">
        <v>96</v>
      </c>
    </row>
    <row r="41" spans="1:15" ht="45.75" customHeight="1" x14ac:dyDescent="0.25">
      <c r="A41" s="29">
        <f t="shared" si="3"/>
        <v>33</v>
      </c>
      <c r="B41" s="30" t="s">
        <v>97</v>
      </c>
      <c r="C41" s="50" t="s">
        <v>82</v>
      </c>
      <c r="D41" s="43">
        <v>24000</v>
      </c>
      <c r="E41" s="44">
        <v>47000</v>
      </c>
      <c r="F41" s="32">
        <v>0</v>
      </c>
      <c r="G41" s="32">
        <v>0</v>
      </c>
      <c r="H41" s="48" t="s">
        <v>15</v>
      </c>
      <c r="I41" s="45" t="s">
        <v>98</v>
      </c>
    </row>
    <row r="42" spans="1:15" ht="27" x14ac:dyDescent="0.25">
      <c r="A42" s="18">
        <f t="shared" si="3"/>
        <v>34</v>
      </c>
      <c r="B42" s="25" t="s">
        <v>99</v>
      </c>
      <c r="C42" s="26" t="s">
        <v>100</v>
      </c>
      <c r="D42" s="21">
        <v>0</v>
      </c>
      <c r="E42" s="21">
        <v>35000</v>
      </c>
      <c r="F42" s="21">
        <v>0</v>
      </c>
      <c r="G42" s="21">
        <v>0</v>
      </c>
      <c r="H42" s="55" t="s">
        <v>15</v>
      </c>
      <c r="I42" s="24" t="s">
        <v>101</v>
      </c>
    </row>
    <row r="43" spans="1:15" ht="60" customHeight="1" x14ac:dyDescent="0.25">
      <c r="A43" s="18">
        <f t="shared" si="3"/>
        <v>35</v>
      </c>
      <c r="B43" s="19" t="s">
        <v>102</v>
      </c>
      <c r="C43" s="26" t="s">
        <v>103</v>
      </c>
      <c r="D43" s="21">
        <v>0</v>
      </c>
      <c r="E43" s="21">
        <v>15000</v>
      </c>
      <c r="F43" s="21">
        <v>0</v>
      </c>
      <c r="G43" s="21">
        <v>0</v>
      </c>
      <c r="H43" s="55" t="s">
        <v>15</v>
      </c>
      <c r="I43" s="24" t="s">
        <v>104</v>
      </c>
    </row>
    <row r="44" spans="1:15" x14ac:dyDescent="0.25">
      <c r="A44" s="72" t="s">
        <v>105</v>
      </c>
      <c r="B44" s="73"/>
      <c r="C44" s="73"/>
      <c r="D44" s="73"/>
      <c r="E44" s="73"/>
      <c r="F44" s="73"/>
      <c r="G44" s="73"/>
      <c r="H44" s="73"/>
      <c r="I44" s="74"/>
    </row>
    <row r="45" spans="1:15" ht="62.25" customHeight="1" x14ac:dyDescent="0.25">
      <c r="A45" s="29">
        <f>A43+1</f>
        <v>36</v>
      </c>
      <c r="B45" s="42" t="s">
        <v>106</v>
      </c>
      <c r="C45" s="50" t="s">
        <v>107</v>
      </c>
      <c r="D45" s="43">
        <v>0</v>
      </c>
      <c r="E45" s="43">
        <v>37000</v>
      </c>
      <c r="F45" s="33">
        <v>0</v>
      </c>
      <c r="G45" s="43">
        <v>0</v>
      </c>
      <c r="H45" s="48" t="s">
        <v>15</v>
      </c>
      <c r="I45" s="38" t="s">
        <v>108</v>
      </c>
      <c r="J45" s="17"/>
    </row>
    <row r="46" spans="1:15" s="17" customFormat="1" ht="51.6" customHeight="1" x14ac:dyDescent="0.25">
      <c r="A46" s="29">
        <f>A45+1</f>
        <v>37</v>
      </c>
      <c r="B46" s="40" t="s">
        <v>109</v>
      </c>
      <c r="C46" s="31" t="s">
        <v>110</v>
      </c>
      <c r="D46" s="33">
        <v>0</v>
      </c>
      <c r="E46" s="33">
        <v>20500</v>
      </c>
      <c r="F46" s="33">
        <v>0</v>
      </c>
      <c r="G46" s="33">
        <v>0</v>
      </c>
      <c r="H46" s="48" t="s">
        <v>15</v>
      </c>
      <c r="I46" s="38" t="s">
        <v>111</v>
      </c>
      <c r="J46" s="71"/>
      <c r="K46" s="71"/>
      <c r="L46" s="71"/>
      <c r="M46" s="71"/>
      <c r="N46" s="59"/>
    </row>
    <row r="47" spans="1:15" ht="37.5" customHeight="1" x14ac:dyDescent="0.25">
      <c r="A47" s="18">
        <f>A46+1</f>
        <v>38</v>
      </c>
      <c r="B47" s="19" t="s">
        <v>112</v>
      </c>
      <c r="C47" s="26" t="s">
        <v>107</v>
      </c>
      <c r="D47" s="21">
        <v>0</v>
      </c>
      <c r="E47" s="21">
        <v>15000</v>
      </c>
      <c r="F47" s="21">
        <v>0</v>
      </c>
      <c r="G47" s="21">
        <v>0</v>
      </c>
      <c r="H47" s="55" t="s">
        <v>15</v>
      </c>
      <c r="I47" s="24" t="s">
        <v>142</v>
      </c>
      <c r="J47" s="17"/>
      <c r="K47" s="71"/>
      <c r="L47" s="71"/>
      <c r="M47" s="71"/>
      <c r="N47" s="71"/>
      <c r="O47" s="60"/>
    </row>
    <row r="48" spans="1:15" x14ac:dyDescent="0.25">
      <c r="A48" s="72" t="s">
        <v>113</v>
      </c>
      <c r="B48" s="73"/>
      <c r="C48" s="73"/>
      <c r="D48" s="73"/>
      <c r="E48" s="73"/>
      <c r="F48" s="73"/>
      <c r="G48" s="73"/>
      <c r="H48" s="73"/>
      <c r="I48" s="74"/>
    </row>
    <row r="49" spans="1:16" ht="64.5" customHeight="1" x14ac:dyDescent="0.25">
      <c r="A49" s="29">
        <f>A47+1</f>
        <v>39</v>
      </c>
      <c r="B49" s="40" t="s">
        <v>114</v>
      </c>
      <c r="C49" s="41" t="s">
        <v>115</v>
      </c>
      <c r="D49" s="61">
        <v>0</v>
      </c>
      <c r="E49" s="32">
        <v>5000</v>
      </c>
      <c r="F49" s="32">
        <v>0</v>
      </c>
      <c r="G49" s="32">
        <v>0</v>
      </c>
      <c r="H49" s="34" t="s">
        <v>36</v>
      </c>
      <c r="I49" s="38" t="s">
        <v>116</v>
      </c>
    </row>
    <row r="50" spans="1:16" ht="27" x14ac:dyDescent="0.25">
      <c r="A50" s="29">
        <f t="shared" ref="A50:A55" si="4">A49+1</f>
        <v>40</v>
      </c>
      <c r="B50" s="30" t="s">
        <v>117</v>
      </c>
      <c r="C50" s="41" t="s">
        <v>118</v>
      </c>
      <c r="D50" s="33">
        <v>0</v>
      </c>
      <c r="E50" s="62">
        <v>0</v>
      </c>
      <c r="F50" s="32">
        <v>0</v>
      </c>
      <c r="G50" s="32">
        <v>86100</v>
      </c>
      <c r="H50" s="34" t="s">
        <v>36</v>
      </c>
      <c r="I50" s="38" t="s">
        <v>119</v>
      </c>
    </row>
    <row r="51" spans="1:16" ht="54" x14ac:dyDescent="0.25">
      <c r="A51" s="29">
        <f t="shared" si="4"/>
        <v>41</v>
      </c>
      <c r="B51" s="30" t="s">
        <v>120</v>
      </c>
      <c r="C51" s="41" t="s">
        <v>118</v>
      </c>
      <c r="D51" s="33">
        <v>0</v>
      </c>
      <c r="E51" s="62">
        <v>150000</v>
      </c>
      <c r="F51" s="32">
        <v>0</v>
      </c>
      <c r="G51" s="32">
        <v>0</v>
      </c>
      <c r="H51" s="34" t="s">
        <v>36</v>
      </c>
      <c r="I51" s="38" t="s">
        <v>121</v>
      </c>
    </row>
    <row r="52" spans="1:16" ht="48" customHeight="1" x14ac:dyDescent="0.25">
      <c r="A52" s="29">
        <f t="shared" si="4"/>
        <v>42</v>
      </c>
      <c r="B52" s="45" t="s">
        <v>122</v>
      </c>
      <c r="C52" s="46" t="s">
        <v>118</v>
      </c>
      <c r="D52" s="33">
        <v>0</v>
      </c>
      <c r="E52" s="32">
        <v>150000</v>
      </c>
      <c r="F52" s="32">
        <v>0</v>
      </c>
      <c r="G52" s="32">
        <v>0</v>
      </c>
      <c r="H52" s="34" t="s">
        <v>36</v>
      </c>
      <c r="I52" s="45" t="s">
        <v>123</v>
      </c>
    </row>
    <row r="53" spans="1:16" ht="27" x14ac:dyDescent="0.25">
      <c r="A53" s="18">
        <f t="shared" si="4"/>
        <v>43</v>
      </c>
      <c r="B53" s="19" t="s">
        <v>124</v>
      </c>
      <c r="C53" s="26" t="s">
        <v>118</v>
      </c>
      <c r="D53" s="21">
        <v>0</v>
      </c>
      <c r="E53" s="21">
        <v>20000</v>
      </c>
      <c r="F53" s="21">
        <v>0</v>
      </c>
      <c r="G53" s="21">
        <v>0</v>
      </c>
      <c r="H53" s="55" t="s">
        <v>15</v>
      </c>
      <c r="I53" s="58" t="s">
        <v>125</v>
      </c>
    </row>
    <row r="54" spans="1:16" ht="40.5" x14ac:dyDescent="0.25">
      <c r="A54" s="29">
        <f t="shared" si="4"/>
        <v>44</v>
      </c>
      <c r="B54" s="30" t="s">
        <v>126</v>
      </c>
      <c r="C54" s="50" t="s">
        <v>118</v>
      </c>
      <c r="D54" s="43">
        <v>34200</v>
      </c>
      <c r="E54" s="32">
        <v>115000</v>
      </c>
      <c r="F54" s="32">
        <v>0</v>
      </c>
      <c r="G54" s="32">
        <v>0</v>
      </c>
      <c r="H54" s="34" t="s">
        <v>36</v>
      </c>
      <c r="I54" s="38" t="s">
        <v>148</v>
      </c>
    </row>
    <row r="55" spans="1:16" ht="40.5" x14ac:dyDescent="0.25">
      <c r="A55" s="29">
        <f t="shared" si="4"/>
        <v>45</v>
      </c>
      <c r="B55" s="40" t="s">
        <v>127</v>
      </c>
      <c r="C55" s="50" t="s">
        <v>118</v>
      </c>
      <c r="D55" s="43" t="s">
        <v>128</v>
      </c>
      <c r="E55" s="44">
        <v>55000</v>
      </c>
      <c r="F55" s="32">
        <v>0</v>
      </c>
      <c r="G55" s="32">
        <v>0</v>
      </c>
      <c r="H55" s="34" t="s">
        <v>36</v>
      </c>
      <c r="I55" s="45" t="s">
        <v>129</v>
      </c>
    </row>
    <row r="56" spans="1:16" ht="100.9" customHeight="1" x14ac:dyDescent="0.25">
      <c r="A56" s="63">
        <f>A55+1</f>
        <v>46</v>
      </c>
      <c r="B56" s="64" t="s">
        <v>130</v>
      </c>
      <c r="C56" s="41" t="s">
        <v>118</v>
      </c>
      <c r="D56" s="33" t="s">
        <v>131</v>
      </c>
      <c r="E56" s="32">
        <v>3733524</v>
      </c>
      <c r="F56" s="32">
        <v>0</v>
      </c>
      <c r="G56" s="32">
        <v>0</v>
      </c>
      <c r="H56" s="48" t="s">
        <v>15</v>
      </c>
      <c r="I56" s="38" t="s">
        <v>132</v>
      </c>
    </row>
    <row r="57" spans="1:16" ht="27" x14ac:dyDescent="0.25">
      <c r="A57" s="18">
        <f>A56+1</f>
        <v>47</v>
      </c>
      <c r="B57" s="19" t="s">
        <v>133</v>
      </c>
      <c r="C57" s="26" t="s">
        <v>118</v>
      </c>
      <c r="D57" s="21">
        <v>0</v>
      </c>
      <c r="E57" s="21">
        <v>15000</v>
      </c>
      <c r="F57" s="21">
        <v>0</v>
      </c>
      <c r="G57" s="21">
        <v>0</v>
      </c>
      <c r="H57" s="23" t="s">
        <v>15</v>
      </c>
      <c r="I57" s="58" t="s">
        <v>134</v>
      </c>
    </row>
    <row r="58" spans="1:16" ht="40.5" x14ac:dyDescent="0.25">
      <c r="A58" s="29">
        <f>A57+1</f>
        <v>48</v>
      </c>
      <c r="B58" s="30" t="s">
        <v>135</v>
      </c>
      <c r="C58" s="41" t="s">
        <v>118</v>
      </c>
      <c r="D58" s="33">
        <v>0</v>
      </c>
      <c r="E58" s="32">
        <v>0</v>
      </c>
      <c r="F58" s="32">
        <v>0</v>
      </c>
      <c r="G58" s="32">
        <v>65000</v>
      </c>
      <c r="H58" s="48" t="s">
        <v>15</v>
      </c>
      <c r="I58" s="38" t="s">
        <v>136</v>
      </c>
    </row>
    <row r="59" spans="1:16" ht="64.5" customHeight="1" x14ac:dyDescent="0.25">
      <c r="A59" s="29">
        <f>A58+1</f>
        <v>49</v>
      </c>
      <c r="B59" s="30" t="s">
        <v>137</v>
      </c>
      <c r="C59" s="41" t="s">
        <v>118</v>
      </c>
      <c r="D59" s="33">
        <v>56178.61</v>
      </c>
      <c r="E59" s="32">
        <v>0</v>
      </c>
      <c r="F59" s="32">
        <v>0</v>
      </c>
      <c r="G59" s="32">
        <v>0</v>
      </c>
      <c r="H59" s="48" t="s">
        <v>75</v>
      </c>
      <c r="I59" s="38" t="s">
        <v>138</v>
      </c>
    </row>
    <row r="60" spans="1:16" ht="48" customHeight="1" x14ac:dyDescent="0.25">
      <c r="A60" s="29">
        <f>A59+1</f>
        <v>50</v>
      </c>
      <c r="B60" s="42" t="s">
        <v>139</v>
      </c>
      <c r="C60" s="50" t="s">
        <v>118</v>
      </c>
      <c r="D60" s="43">
        <v>0</v>
      </c>
      <c r="E60" s="43">
        <v>30000</v>
      </c>
      <c r="F60" s="33">
        <v>0</v>
      </c>
      <c r="G60" s="43">
        <v>0</v>
      </c>
      <c r="H60" s="48" t="s">
        <v>15</v>
      </c>
      <c r="I60" s="45" t="s">
        <v>152</v>
      </c>
      <c r="L60" s="65"/>
      <c r="M60" s="65"/>
      <c r="N60" s="66"/>
      <c r="O60" s="17"/>
      <c r="P60" s="17"/>
    </row>
    <row r="61" spans="1:16" x14ac:dyDescent="0.25">
      <c r="A61" s="75" t="s">
        <v>140</v>
      </c>
      <c r="B61" s="76"/>
      <c r="C61" s="76"/>
      <c r="D61" s="76"/>
      <c r="E61" s="76"/>
      <c r="F61" s="76"/>
      <c r="G61" s="76"/>
      <c r="H61" s="76"/>
      <c r="I61" s="77"/>
    </row>
    <row r="62" spans="1:16" ht="51" customHeight="1" x14ac:dyDescent="0.25">
      <c r="A62" s="18">
        <f>A60+1</f>
        <v>51</v>
      </c>
      <c r="B62" s="19" t="s">
        <v>141</v>
      </c>
      <c r="C62" s="26">
        <v>10</v>
      </c>
      <c r="D62" s="21">
        <v>0</v>
      </c>
      <c r="E62" s="21">
        <v>20000</v>
      </c>
      <c r="F62" s="21">
        <v>0</v>
      </c>
      <c r="G62" s="21">
        <v>3487.7</v>
      </c>
      <c r="H62" s="53" t="s">
        <v>66</v>
      </c>
      <c r="I62" s="24" t="s">
        <v>145</v>
      </c>
    </row>
    <row r="63" spans="1:16" s="6" customFormat="1" ht="13.5" x14ac:dyDescent="0.25">
      <c r="A63" s="78"/>
      <c r="B63" s="79"/>
      <c r="C63" s="80"/>
      <c r="D63" s="67">
        <f>SUM(D6:D62)</f>
        <v>588878.61</v>
      </c>
      <c r="E63" s="67">
        <f>SUM(E6:E62)</f>
        <v>12505492</v>
      </c>
      <c r="F63" s="67">
        <f>SUM(F6:F62)</f>
        <v>1843453</v>
      </c>
      <c r="G63" s="67">
        <f>SUM(G6:G62)</f>
        <v>1321587.7</v>
      </c>
      <c r="H63" s="78"/>
      <c r="I63" s="80"/>
      <c r="J63" s="16"/>
    </row>
  </sheetData>
  <mergeCells count="11">
    <mergeCell ref="J46:M46"/>
    <mergeCell ref="A5:I5"/>
    <mergeCell ref="A15:I15"/>
    <mergeCell ref="A24:I24"/>
    <mergeCell ref="A33:I33"/>
    <mergeCell ref="A44:I44"/>
    <mergeCell ref="K47:N47"/>
    <mergeCell ref="A48:I48"/>
    <mergeCell ref="A61:I61"/>
    <mergeCell ref="A63:C63"/>
    <mergeCell ref="H63:I63"/>
  </mergeCells>
  <pageMargins left="0.25" right="0.25" top="0.75" bottom="0.75" header="0.3" footer="0.3"/>
  <pageSetup paperSize="9" orientation="landscape" r:id="rId1"/>
  <ignoredErrors>
    <ignoredError sqref="C13:C14 C27:C32 C35:C43 C9:C11" twoDigitTextYea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Odpočet IP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Dugovič Jozef</dc:creator>
  <cp:lastModifiedBy>Dugovič Jozef</cp:lastModifiedBy>
  <cp:lastPrinted>2025-05-29T08:24:23Z</cp:lastPrinted>
  <dcterms:created xsi:type="dcterms:W3CDTF">2025-05-28T22:05:07Z</dcterms:created>
  <dcterms:modified xsi:type="dcterms:W3CDTF">2025-06-09T14:34:20Z</dcterms:modified>
</cp:coreProperties>
</file>