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ol.dugovic\Documents\MiU Petrzalka\Investicny plan 2025\"/>
    </mc:Choice>
  </mc:AlternateContent>
  <xr:revisionPtr revIDLastSave="0" documentId="13_ncr:1_{21FD8512-0195-4409-95BE-BBB540A7EEF5}" xr6:coauthVersionLast="36" xr6:coauthVersionMax="36" xr10:uidLastSave="{00000000-0000-0000-0000-000000000000}"/>
  <bookViews>
    <workbookView xWindow="0" yWindow="0" windowWidth="28800" windowHeight="11625" xr2:uid="{2C9AB946-8382-4914-97E9-13E6B46CDF1A}"/>
  </bookViews>
  <sheets>
    <sheet name="Odpočet IP 2025 (9.)" sheetId="1" r:id="rId1"/>
  </sheets>
  <definedNames>
    <definedName name="Sheet1" localSheetId="0">#REF!</definedName>
    <definedName name="Sheet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H68" i="1" l="1"/>
  <c r="G68" i="1"/>
  <c r="F68" i="1"/>
  <c r="E68" i="1"/>
  <c r="D68" i="1"/>
  <c r="A7" i="1"/>
  <c r="A8" i="1" s="1"/>
  <c r="A9" i="1" s="1"/>
  <c r="A10" i="1" s="1"/>
  <c r="A11" i="1" s="1"/>
  <c r="A12" i="1" s="1"/>
  <c r="A13" i="1" l="1"/>
  <c r="A17" i="1" l="1"/>
  <c r="A18" i="1" s="1"/>
  <c r="A19" i="1" s="1"/>
  <c r="A15" i="1"/>
  <c r="A20" i="1"/>
  <c r="A21" i="1" s="1"/>
  <c r="A22" i="1" s="1"/>
  <c r="A23" i="1" s="1"/>
  <c r="A24" i="1" s="1"/>
  <c r="A25" i="1" s="1"/>
  <c r="A26" i="1" s="1"/>
  <c r="A27" i="1" s="1"/>
  <c r="A29" i="1" s="1"/>
  <c r="A30" i="1" s="1"/>
  <c r="A31" i="1" s="1"/>
  <c r="A32" i="1" s="1"/>
  <c r="A33" i="1" l="1"/>
  <c r="A34" i="1" s="1"/>
  <c r="A35" i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3" i="1" s="1"/>
  <c r="A54" i="1" s="1"/>
  <c r="A55" i="1" s="1"/>
  <c r="A56" i="1" s="1"/>
  <c r="A57" i="1" s="1"/>
  <c r="A58" i="1" s="1"/>
  <c r="A59" i="1" s="1"/>
  <c r="A60" i="1" s="1"/>
  <c r="A62" i="1" s="1"/>
  <c r="A63" i="1" s="1"/>
  <c r="A64" i="1" s="1"/>
  <c r="A65" i="1" l="1"/>
  <c r="A67" i="1" s="1"/>
</calcChain>
</file>

<file path=xl/sharedStrings.xml><?xml version="1.0" encoding="utf-8"?>
<sst xmlns="http://schemas.openxmlformats.org/spreadsheetml/2006/main" count="249" uniqueCount="175">
  <si>
    <t>0831</t>
  </si>
  <si>
    <t>REFERÁT INVESTIČNÝCH ČINNOSTÍ</t>
  </si>
  <si>
    <t>IP ODPOČET</t>
  </si>
  <si>
    <t>P.č.</t>
  </si>
  <si>
    <t>NÁZOV</t>
  </si>
  <si>
    <t>PROG.</t>
  </si>
  <si>
    <t>ČERPANIE  MINULĚ</t>
  </si>
  <si>
    <t>ROZPOČET SCHV. 2025</t>
  </si>
  <si>
    <t>ROZPOĆET 
UPR. 2025</t>
  </si>
  <si>
    <t xml:space="preserve">ČERPANIE </t>
  </si>
  <si>
    <t xml:space="preserve">ODHAD BUDÚCEHO  ČERPANIA </t>
  </si>
  <si>
    <t>STAV</t>
  </si>
  <si>
    <t xml:space="preserve">POZNÁMKY k čerpaniu </t>
  </si>
  <si>
    <t>Program č. 4 Doprava a komunikácie</t>
  </si>
  <si>
    <t>Parkovisko Budatínska PP 2024
lokálna oprava</t>
  </si>
  <si>
    <t xml:space="preserve">4 1 1  </t>
  </si>
  <si>
    <t>v príprave</t>
  </si>
  <si>
    <t>Švabinského - chodník PP 2024 - oprava povrchov a debarierizácia chodníka, vybudovanie nábehu pre parkovanie</t>
  </si>
  <si>
    <t>zrealizované, neuhradené</t>
  </si>
  <si>
    <t>Debarierizácia Turnianska PP 2024 - vybudovanie kontinuálneho priechodu pre chodcov</t>
  </si>
  <si>
    <t>Zelené chodníky PP 2025</t>
  </si>
  <si>
    <t>4 1 1</t>
  </si>
  <si>
    <t xml:space="preserve">v realizácií </t>
  </si>
  <si>
    <t xml:space="preserve">Bezbarieriérové úpravy PP 2025
Vavilovova 16, Ševčenková 13, Švabinského 2, Prokofievova medzi bránami Švabinského 2 a Ševčenková 33, Vígľašská
</t>
  </si>
  <si>
    <t>Priechod pre chodcov Jasovská PP 2025 - vybudovanie nového priechodu pre chodcov</t>
  </si>
  <si>
    <t>Parkovisko Jasovská PP 2025 - oprava vozovky parkoviska</t>
  </si>
  <si>
    <t>zmena priority, presunuté financie</t>
  </si>
  <si>
    <t>Cyklotrasy prípravná a projektová dokumentácia: 
- úsek pri Chorvátskom ramene od mostu Antolská po prečerpávaciu stanicu</t>
  </si>
  <si>
    <t>4 1 3</t>
  </si>
  <si>
    <t>Program č. 5 Vzdelávanie</t>
  </si>
  <si>
    <t>Bazén ZŠ Dudová prípravná a projektová dokumentácia:</t>
  </si>
  <si>
    <t>5 3</t>
  </si>
  <si>
    <t>Bazén ZŠ Budatínska rekonštrukcia a modernizácia</t>
  </si>
  <si>
    <t xml:space="preserve">       45 622.51</t>
  </si>
  <si>
    <t>58 105,05</t>
  </si>
  <si>
    <t>MUF Multifunkčné ihriská pri
ZŠ, realizácia nových stavieb</t>
  </si>
  <si>
    <t>v realizácií</t>
  </si>
  <si>
    <t>227 905,65</t>
  </si>
  <si>
    <t>zrealizované, uhradené čiastočne</t>
  </si>
  <si>
    <t>Zrealizovaná dodávka a montáž kontajnerovej zostavy (zázemie športovísk) v areáli ZŠ Vlastenecké námestie ( FD 1620 v sume 189 370,25€ bez DPH, FD 1621 v sume 2 385€ bez DPH + DPH 23% spolu 44 103,70€ - celkom 235 858,96€ s DPH). FD 2359 v sume 1515,20 € za presun herných prvkov Vlast. nám.</t>
  </si>
  <si>
    <t>Bazén ZŠ Holíčska 
rekonštrukcia a modernizácia</t>
  </si>
  <si>
    <t>MŠ Ševčenkova 
rekonštrukcia a modernizácia</t>
  </si>
  <si>
    <t>V auguste zhotoviteľ prevzal stavbu, v realizácií zateplenie strechy a fasády. Spolufinancovanie MČ 100 000,00€ na neoprávnené výdavky v zmysle výzvy, 385 193€ dotácia MIRRI Program Slovensko.</t>
  </si>
  <si>
    <t>MŠ Bohrova - podpora energetickej efektívnosti MŠ,
rekonštrukcia a modernizácia</t>
  </si>
  <si>
    <t>kontrola VO</t>
  </si>
  <si>
    <t>MŠ Lietavská - podpora energetickej efektívnosti MŠ,
rekonštrukcia a modernizácia</t>
  </si>
  <si>
    <t>MŠ Pifflova - podpora energetickej efektívnosti MŠ,
rekonštrukcia a modernizácia</t>
  </si>
  <si>
    <t>Exteriérové schody kuchyňa 
ZŠ</t>
  </si>
  <si>
    <t>13 877,82</t>
  </si>
  <si>
    <t>Pripravuje sa verejné obstarávanie pre výmenu schodov pri ZŠ Holíčska, pôvodné schody sú staticky narušené PHZ 20 248,91 EUR s DPH. Potreba obnovy schodov aj pri ZŠ Budatínska PHZ tiež 20 248,91 EUR s DPH.</t>
  </si>
  <si>
    <t>Program č. 6 Kultúra a šport</t>
  </si>
  <si>
    <t xml:space="preserve">Knižnica Fedinova PP 2025
rekonštrukcia a modernizácia </t>
  </si>
  <si>
    <t>6 1</t>
  </si>
  <si>
    <t>pracuje sa na PD</t>
  </si>
  <si>
    <t>Transfer pre KZP:
EA pre budovu DKZH, 
osvetlenie veľkej sály DKZH, 
PD na zníženie energetickej náročnosti budov DKZH a CCCentra</t>
  </si>
  <si>
    <t>6 2</t>
  </si>
  <si>
    <t>čiastočne zrealizované, pracuje sa na PD pre DKZK</t>
  </si>
  <si>
    <t>Športové vybavenie všeobecné</t>
  </si>
  <si>
    <t>6 4 1</t>
  </si>
  <si>
    <t>Ovál Pankúchova - nový atletický ovál s tartanovou dráhou v areáli ZŠ PP 2024</t>
  </si>
  <si>
    <t xml:space="preserve">6 4 2 </t>
  </si>
  <si>
    <t>ŠH Veľký Draždiak 
rekonštrukcia a modernizácia</t>
  </si>
  <si>
    <t>6 4 2</t>
  </si>
  <si>
    <t>Športovisko ZŠ Dudova
rekonštrukcia a modernizácia</t>
  </si>
  <si>
    <t>zrealizované</t>
  </si>
  <si>
    <t>KZP vizuálna identita PP 2025</t>
  </si>
  <si>
    <t>Výmena na pozícií vedúcej marketingu projekt trochu spomalil (nástup novej vedúcej v septembri), predpoklad realizácie v októbri. Vyčerpanie finačných prostriedkov do konca roka je reálne.</t>
  </si>
  <si>
    <t>ŠH ŠINTAVSKÁ prípravná a projektová dokumentácia:</t>
  </si>
  <si>
    <t>PD pre športovú halu Šintavská hotová a odovzdaná.</t>
  </si>
  <si>
    <t>6 4 3</t>
  </si>
  <si>
    <t>Transfer na ŠZP v súlade s uznesením č. 460/2025, poslanecká priorita trávnik pre FC Petržalka.</t>
  </si>
  <si>
    <t>Program č. 7 Životné prostredie</t>
  </si>
  <si>
    <t>Ihrisko Furdekova PP 2025</t>
  </si>
  <si>
    <t xml:space="preserve">7 3 1 </t>
  </si>
  <si>
    <t>Ihrisko (asfaltová plocha) Ľubovnianska PP 2025</t>
  </si>
  <si>
    <t>7 3 1</t>
  </si>
  <si>
    <t>4 660,86</t>
  </si>
  <si>
    <t xml:space="preserve">VDI obnova a rekonštrukcia Smolenická 8 </t>
  </si>
  <si>
    <t>V príprave</t>
  </si>
  <si>
    <t>Výmena asfaltu pod časťou VDI Smolenická 8 je zrealizivaná. V pláne výmena herných prvkov a pokládka EPDM povrchov. V procese prípravy PD (interne), následne spracovanie podkladov pre VO.</t>
  </si>
  <si>
    <t>Verejné detské ihriská 
VDI Žehrianska 
dokončenie rekonštrukcie</t>
  </si>
  <si>
    <t>VDI Žehrianska dokončené a odovzdané v júni 2025 (FD 1830 v sume 89 747,80 € s DPH)</t>
  </si>
  <si>
    <t>VDI Wolkrova PP 2024 
obnova a rekonštrukcia
dokončenie rekonštrukcie</t>
  </si>
  <si>
    <t>69 726,01</t>
  </si>
  <si>
    <t>VDI Wolkrova dokončené a odovzdané v máji 2025 ( FD 1824 v sume 69 726,01 € s DPH)</t>
  </si>
  <si>
    <t>Studne PD a realizácia
ZŠ Holíčska, Nob. Námestie, Námestie Republiky</t>
  </si>
  <si>
    <t xml:space="preserve">        3 200.00</t>
  </si>
  <si>
    <t>Psí výbeh Budatínska PP 2025</t>
  </si>
  <si>
    <t>7 3 2</t>
  </si>
  <si>
    <t>Búdky a hniezda Sokolov PP 2025</t>
  </si>
  <si>
    <t>7 3 5</t>
  </si>
  <si>
    <t>čiastočne zrealizované</t>
  </si>
  <si>
    <t xml:space="preserve">Dve hniezda umiestnené, v každom 1 samec a 2 samičky (strechy BD Andrusovova, Krasnohorského). FD 1538 vo výške 9 980.- Eur s DPH, hľadá sa lokalita pre tretie hniezdo. Pripravované rozšírenie projektu z druhej vlny poslaneckých priorít 2025 </t>
  </si>
  <si>
    <t>Program č. 8 Územný rozvoj</t>
  </si>
  <si>
    <t>Urbanistická štúdia Haanova PP 2025</t>
  </si>
  <si>
    <t>8 1</t>
  </si>
  <si>
    <t xml:space="preserve">Odoslaná žiadosť o prenájom parciel pri VDI Haanova na magistrát. Žiadost doteraz nebola posunutá na schválenie do MZ, v poradí tretia urgencia odišla na magristrát 11.4. </t>
  </si>
  <si>
    <t>Program č. 9 Nakladanie s majetkom a bývanie</t>
  </si>
  <si>
    <t>Garážové domy PD</t>
  </si>
  <si>
    <t xml:space="preserve">9 2 </t>
  </si>
  <si>
    <t>DSOS Osustkého prípravná a projektová dokumentácia</t>
  </si>
  <si>
    <t>9 3</t>
  </si>
  <si>
    <t xml:space="preserve">        6 150.00</t>
  </si>
  <si>
    <t>Znižovanie energetickej náročnosti (EN) prípravná a projektová dokumentácia</t>
  </si>
  <si>
    <t>Trhovisko Mlynarovičova PD PP 2025</t>
  </si>
  <si>
    <t>FD 2290 v sume 1082,40€ bez DPH za dendrologický posudok Trh Mlynarovičova.  V auguste dodávateľom odovzdaná architektonická štúdia na akciu: Trhovisko na Mlynarovičovej ulici a okolitý park (FD 2444 v sume 9840€).</t>
  </si>
  <si>
    <t>Veľký Draždiak - prekládka VVN Prípravná a projektová dokumentácia</t>
  </si>
  <si>
    <t xml:space="preserve">Externý dodávateľ pracuje na DÚR (Dokumentácia pre územné rozhodnutie) a súbežne aj na DSP (Dokumentácia pre stavebné povolenie). </t>
  </si>
  <si>
    <t>Mlátový chodník Veľký Draždiak 
Prípravná a projektová dokumentácia</t>
  </si>
  <si>
    <t>Čaká sa na vyjadrenia subjektov inžinierskej infraštruktúry (siete). Hrubý odhad nákladov na realizáciu 100 000€. V procese zistťovania predpokladanej hodnoty zákazky.</t>
  </si>
  <si>
    <t>Útulok a Zariadenie núdzového bývania ul. Medveďovej 21
Rekonštrukcia a modernizácia</t>
  </si>
  <si>
    <t>156 577,46</t>
  </si>
  <si>
    <t>zrealizované, čiastočne uhradené</t>
  </si>
  <si>
    <t>Betónová ruža Gessayova PD PP 2025</t>
  </si>
  <si>
    <t xml:space="preserve">Architektonická štúdia Humenské nám. </t>
  </si>
  <si>
    <t>Referát životného prostredia spolu s referátom územného rozvoja spracovali plán revitalizácie Humenského námestia ktorý bol odprezentovaný poslancom MZ. Realizácia by bola rozdelená na 3 etapy. 
Ďalej bolo prerokované, že v prípade všetkých objektov, ktoré sa umiestňujú v rámci záujmového územia, bude snaha riešiť financovanie prostredníctvom grantov resp. vo vlastnej réžii, ak to bude možné. Pre objekty, ktoré vyžadujú povolenie/ ohlásenie v zmysle stavebnej legislatívy, budeme spoločne postupovať s RIČ-om a o všetkých krokoch bude zástupca poslancov riadne informovaný.</t>
  </si>
  <si>
    <t>Program č. 10 Sociálna pomoc a sociálne služby</t>
  </si>
  <si>
    <t xml:space="preserve">Útulok pre matky s deťmi, Zariadenie núdzového bývania PP 2025 - vnútorné vybavenie </t>
  </si>
  <si>
    <t>Bytový dom Medveďovej 21
Rekonštrukcia a modernizácia</t>
  </si>
  <si>
    <t>Plánované debarierizácie priechodov s realizáciou v lete 2025: 
Vígľašská obojstranná debarierizácia - spojnica pre peších z Vígľašskej, Vyšehradskej, Šášovskej k električkovej trati PHZ 6 292,25 € s DPH,
Ševčenkova 13, obojstranná debarierizácia PHZ 3 982,52 € s DPH, 
Švabinského 2, polovičná debarierizácia PHZ 2 083,47 € s DPH; zrealizovaná v júly 2025, FD 2465: 2 083,47€ s DPH (ešte neuhradené, 25.8.);
Prokofievova, obojstranná debarierizácia medzi Švabinského 2 a Ševčenkova 33 PHZ 5 188,80 € s DPH zrealizovaná v júly 2025, zrealizovaná v júly 2025, FD 2466: 6 228,95€ s DPH (ešte neuhradené, 25.8.); ďalšie lokality v príprave.</t>
  </si>
  <si>
    <t>Pôvodne nacenná oprava vozovky na parkovisku na cca 80 000€. Vzhľadom na nízku alokáciu na žiadosť p. poslanca Mravca boli financie (20 000) presunuté na projekty pre ZŠ Turnianska 10 (nový projekt sa objaví v novom investičnom pláne).</t>
  </si>
  <si>
    <t>Nedočerpané kapitálové výdavky z r. 2024 v sume 185 764 €. Z toho čerpanie v roku 2025 na 11 244 € - energetický audit  budovy KZP v Zrkadlovom Háji, 100 000 € (103 638 €) na realizáciu projektu osvetlenia do veľkej  sály DK Zrkadlový Háj, 74 520 € na projektovú dokumentáciu na zníženie energetickej náročnosti pre DK Zrkadlový Háj budovu CC Centra. PD CC Centra je zrealizované, vyčerpané 29.640 €, na PD pre DKZH sa ešte pracuje, aktuálne (august) chýba ešte doprojektovať  projekt požiarnej ochrany, odvod kondenzu od klimatizačných jednotiek a vypracovať rozpočet / výkaz výmer.</t>
  </si>
  <si>
    <t>Nákup športového vybavenia - čerpanie zatiaľ na mantinely pre športové krúžky v Areáli Draždiak a kontajner na športové potreby. Budúce čerpanie pre športové vybavenie ŠH Draždiak.</t>
  </si>
  <si>
    <t xml:space="preserve">Čerpanie za PD pre stavebné povolenie. PHZ obojstrannej debarierizácie 6566,28 € s DPH, získaný súhlas Hl.mesta, čakáme na vyjadrenie KDI. V prípade požiadavky na doplnenie svetlotechnického posudku +1100€, ak by z posudku vzišla potreba dodatočného osvetlenia tak +450€ za projekt osvetlenia a realizácia osvetlenia cca 10tis.€. </t>
  </si>
  <si>
    <t>Pracuje sa na PD pre cyklotrasu na brehu Chorvátskeho ramena nadväzujúcu na pripravovanú cyklodiaľnicu pri električkovej trati a existujúcu cyklotrasu na hrádzi Dunaja. Stretnutia s hl. mesto a so Slovenským vodohosporárskym podnikom ako vlastníkom pozemkov o podmienkach a požiadavkách k vytvoreniu cyklocesty . Objednávka u zhotoviteľa na projektovú štúdiu 1. časti  (13110€), následne PD.V pláne spracovať PD na úsek cca v dĺžke 2,7km.</t>
  </si>
  <si>
    <t xml:space="preserve">Finalizácia projektovej dokumentácie, kontrola na RIČ pred fakturáciou cca 60 tis. EUR, možné náklady . Realizácia závisí od získania externého financovania (čakáme na vyhlásenie výzvy na Fonde na podporu športu). </t>
  </si>
  <si>
    <t>Stavba dokončená a prevzatá, plánované odovzdanie do užívania september 2025.
Financovanie transfer MČ transfer na ŠZP 500 tis. (24.3.2025), transfer MČ na ŠZP 501 tis. Eur. (Uznesenie č. 280, z 28.2.2024), dotácia pre ŠZP z FnPŠ 733 333€ (80% z celkovej výšky dotácie bolo prijatých v r. 2024, zvyšných 20% vo výške 183 333€ po vyúčtovaní). Predpokladané celkové náklady na rekonštrukciu bazéna ZŠ Holíčska 1 656 672,20€ bez DPH (bez vybavenia).</t>
  </si>
  <si>
    <t>Atletický ovál so štyrmi 200m dráhami, osvetlením a futbalové ihrisko zrealizované, (FD 2492 v sume 230 532,16€ bez DPH); zrealizovaná závlaha (FD 2156 v sume 15 230,32€ bez DPH), zrealizovaná pokládka tartanovej vrstvy (FDz s sume 26 981,26€). Slávnostné otvorenie aj so ŠH Pakúchova a bazénom 1.9. V pláne ešte dobudovanie chodníka okolo oválu a Eko-učebne, aktuálne sa súťaží dodávateľ.</t>
  </si>
  <si>
    <t>55 500,00</t>
  </si>
  <si>
    <t>Pracuje sa na projekte organizácie dopravy pre GD Rovniankova, Mlynarovičova spracovanie PD na odstránenie statických porúch.</t>
  </si>
  <si>
    <t xml:space="preserve">Obhliadka odborníkom na ZTI (35.týždeň). Spracováva sa PD na vyriešenie odvodňovacích vpustí, pracuje sa na rozpočte opravy, ktorá si môže vyžadovať aj obmedzenie prístupu na parkovisko - potrebná koordinácia s obyvateľmi, objednávka na PD v sume 861 EUR s DPH (ešte neuhradené). </t>
  </si>
  <si>
    <t xml:space="preserve">Koncom júla odovzdanie stavby zhotoviteľovi, zahájené búracie práce, Termín odovzdania predbežne júl/2026. Stavba v realizácií, zahájené búracie práce. Kompletná rekonštrukcia športovej haly, predmet zákazky je rozdelený na časti: 1. Vzduchotechnika – VZT, 2. Vykurovanie a zdravotechnika – UK, ZTI, 3. Športový povrch, 4. Elektroinštalácia - ELI, 5. Fotovoltika – FVT 6., Ostatné stavebné práce – OSP 7. Obvodový plášť. Schválená dotácia z európskych fondov vo výške 2,049 mil EUR. </t>
  </si>
  <si>
    <t>Hotová PD na nafukavaciu halu so zázemím ZŠ Dudova (24 900€ s DPH), 900€ svetlotechnický a energetický posudok.</t>
  </si>
  <si>
    <t>Realizácia MUF 33x18m pri ZŠ Turnianska zrealizované (FD 2544 v sume 79 273,34€ bez DPH + DPH 23% 18 219,47€ spolu 97 506,21€ s DPH).  V realizácií ihrisko 25x15m pri ZŠ Černysevského (PHZ 81 436,95€ bez DPH). V realizácií PD na úpravu šatní a skladu v ŠH Veľký Draždiak.</t>
  </si>
  <si>
    <t xml:space="preserve">kontrola VO </t>
  </si>
  <si>
    <t>Zmluva o dielo podpísaná so zhotoviteľom v júni, s cenou diela 397 556,25 EUR bez DPH (488 994,19 EUR s DPH). Rekonštrukcia (zateplenie fasády) začne po ukončení prebiehajúcej kontroly VO na ÚVO, trvanie cca 20 týždňov.
Financovanie projektu  "Podpora energetickej efektívnosti MŠ", z Programu Slovensko (EFRR) z nenávratného finančného príspevku 426 277,42 €,  100% percent spolufinancovania oprávnených výdavkov zo zdrojov EÚ a ŠR formou predfinancovania a refundácie.</t>
  </si>
  <si>
    <t>Zmluva o dielo podpísaná so zhotoviteľom v júni, s cenou diela 402 145,80 EUR bez DPH (494 639,33 EUR s DPH). Rekonštrukcia (zateplenie fasády)  začne po ukončení prebiehajúcej kontroly VO na ÚVO, trvanie cca 20 týždňov.
Financovanie projektu  "Podpora energetickej efektívnosti MŠ", z Programu Slovensko (EFRR) z nenávratného finančného príspevku 426 277,42 €,  100% percent spolufinancovania oprávnených výdavkov zo zdrojov EÚ a ŠR formou predfinancovania a refundácie.</t>
  </si>
  <si>
    <t>Zmluva o dielo podpísaná so zhotoviteľom v júni, s cenou diela 410 951,58 EUR bez DPH (505 470,44 EUR s DPH). Rekonštrukcia (zateplenie fasády)  začne po ukončení prebiehajúcej kontroly VO na ÚVO, trvanie cca 20 týždňov.
Financovanie projektu "Podpora energetickej efektívnosti MŠ", z Programu Slovensko (EFRR) z nenávratného finančného príspevku 427 326,00€,  100% percent spolufinancovania oprávnených výdavkov zo zdrojov EÚ a ŠR formou predfinancovania a refundácie.</t>
  </si>
  <si>
    <t>PD - protipožiarna dokumentácia (riešenie protipožiarnej bezpečnosti stavby PBS) pre stavebné povolenie; objednávka dňa 6. 3. 2025 - projekt vo finalnej verzii – zhotoviteľ odovzdal na posúdenie požiarnikom (26. 8. 2025), lehota na vyjadrenie 30 dní.
PD - elektroinštalácia, objednávka dňa 20. 3. 2025,  – nadväzuje na projektovú dokumentáciu realizačného projektu, odovzdanie final verzie projektu je plánované na druhý septembrový týždeň.
PD - vypracovanie dokumentácie realizačného projektu, stavebná časť, ZTI, VZT, rozpočet, výkaz výmer, objednávka dňa 4. 4. 2025, finalizuje sa projekt, v elektronickej podobe by mal byť odovzdaný 5. 9. 2025. V septembri odovzdaná dokumentácia, prebieha príprava pred VO.</t>
  </si>
  <si>
    <t>ZSOH Haanova prípravná a projektová dokumentácia</t>
  </si>
  <si>
    <t>27 914,57</t>
  </si>
  <si>
    <t>Príprava participácie s obyvateľmi o obnove ihriska a budúcom možnom funkčnom využití priestoru ihriska "Betónova ruža" vo vnútrobloku Gessayova.</t>
  </si>
  <si>
    <t>Bazén Budatínska zahájenie prác 27.2., PHZ podľa zmluvy o dielo 1 805 722,05 EUR s DPH, termín dokončenia cca 9 mesiacov od prevzatia stavby. Rekonštrukcia prebieha - vyfakturované a uhradené búracie práce marec-april, stavebné práce vyfakturované (38 022,76 EUR bez DPH stavebné práce február-marec; 96 578,03 EUR bez DPH stavebné práce apríl a máj; a 136 618,39 EUR bez DPH stavebné práce za júl) + očakávaná DPH (62 380 EUR). Uhrádzané ponížné o zádržné 5%.</t>
  </si>
  <si>
    <t>Vzhľadom k tomu, že externé spolufinancovanie (MPSVaR) sa získať nepodarilo a alokácia 20 000€ nepostačuje na obnovu ihriska je zatiaľ projekt pozastavený. Financie presunuté na novú prioritu "Oprava vodovodnej prípojky pre objekt MČ na Furdekovej vedľa VDI". Nový projekt sa objaví v najbližšom odpočte.</t>
  </si>
  <si>
    <t>Výmena PVC podlahy v triedach ZŠ Lachova, minimálne 330m2 podlahy, v štádiu prieskumu trhu na dodávateľa (september).</t>
  </si>
  <si>
    <t xml:space="preserve">Príprava žiadosti na ŠFRB, prebiehajú rokovania so ŠFRB o možnostiach a podmienkach úveru - suma 3 419 220 EUR v rozpočte je požadovaná výška získaných externých zdrojov. Projekt obnovy bytového domu rozdelený do 3 etáp. prvá etapa bude zahŕňať zateplenie BD a vyregulovanie, odstránenie systémových porúch a prípravu na FTV na stene. </t>
  </si>
  <si>
    <t>Zmena účelu využitia spoločných priestorov na Medveďovej 21 na Útulok a Zariadenie núdzového bývania. Rekonštrukcia a prestavba poschodia 1.NP, ZTI, VZT a elektroinštalácie pre účely nového zariadenia. Cena podľa zmluvy o dielo 141 929,60 EUR bez DPH, FD 1241 v sume 21 318,02 EUR bez DPH na elektroinštalačné napojenie do rozvodnej skrine, fakturované spolu v sume 31 960,00 EUR s DPH za dodanie a montáž okien a dverí (FD 208 a FD 209).</t>
  </si>
  <si>
    <t xml:space="preserve">Odhad nákladov  na realizáciu kontinuálne priechodu je 14 993,53 €. KDI na základe požaduje do priestoru doplniť svetelný zdroj. Vzniknuté náklady nad rámec schválených financií 15 tis. na realizáciu sú na spracovanie svetlotechnického posudku 1100€, na vypracovanie projektovej dokumentácie na nové svetlo 450€ - spracováva sa PD, čaká sa na vyjadrenie CSO (cestného správneho orgánu) a KDI, predpoklad realizácie október-november, odhad nákladov na realizáciu osvetlenia cca 10 tis. €. </t>
  </si>
  <si>
    <t>Psi výbeh Budatinska. Vytypované miesto, pripravuje sa PD. Po PD nasleduje rozpočet a ohlásenie stavby, príprava VO, predpoklad realizácie október 2025. 35 tis. Eur z prvej vlny priorít, 5 tis. Eur z druhej vlny na agility prvky - vybraté a odsúhlasené s p. poslancom .</t>
  </si>
  <si>
    <t>Kvetinové lúky pre opeľovače PP 2025</t>
  </si>
  <si>
    <t>Referát životného prostredia spolu s pani poslankyňou navrhli dve lokality (jama Šášovská, Humenské námestie), boli oslovení dodávatelia a zozbierané cenové ponuky kt. budú predstavené p. poslankyni.</t>
  </si>
  <si>
    <t>Šustekova čiastočná rekonštrukcia a modernizácia</t>
  </si>
  <si>
    <t xml:space="preserve">DS Osuského - odovzdaná architektonická štúdia - čerpanie FD 1967 v sume 6150€ s DPH za vypracovanie a dodanie arch. štúdie pre kompletnú rekonštrukciu objektu DS Osuského 8, zhotoviteľ pracuje na ďalších stupňoch projektovej dokumentácie - aktuálne projekt stavby 1.etapy. </t>
  </si>
  <si>
    <t xml:space="preserve">Vnútorné zariadenie a vybavenie Útulku a Zariadenia núdzového bývania na Medveďovej 21.Náklady na vybavenie celkom 23 487,70€ (nábytok, vybavenie kuchyniek, kúpeľní a kancelárie). Presťahovanie zariadenia z Vavilovovej prebehlo v júni. </t>
  </si>
  <si>
    <t>Projekt v štádiu prípravy rozpočtu a výberu dodávateľa na rekonštrukciu schodov k zástavke MHD v južnej časti vnútrobloku Šustekova JUH, zvyšné prostriedky na obnovu a doplnenie mobiliáru vo vnútrobloku.</t>
  </si>
  <si>
    <t xml:space="preserve">Budúce čerpanie zádržné Genesis v sume 96 113 EUR a rekonštrukcia el. rozvodných skríň ZŠ 9x 3440€ bez DPH (spolu 38 080,80€ s DPH). </t>
  </si>
  <si>
    <t xml:space="preserve">PHZ 20 tis. EUR, rozpočet spracovaný, prebieha (september) výber dodávateľa prác na obnovu terasy a časti fasády MŠ Haanova. </t>
  </si>
  <si>
    <t>Zlepšenie tehnického stavu budov
ZŠMŠ Rekonštrukcia a modernizácia</t>
  </si>
  <si>
    <t>EN Zníženie energetickej náročnosti 
Prípravná a projektová dokumentácia</t>
  </si>
  <si>
    <t>Zázemie športovísk 
ZŠ Vlastenecké námestie
Realizácia nových stavieb</t>
  </si>
  <si>
    <t>ZŠMŠ, rekonštrukcia terasy a časti fasády MŠ Haanova PP 2025</t>
  </si>
  <si>
    <t>Výmena PVC podlahy na ZŠ Lachova PP 2025</t>
  </si>
  <si>
    <t>Športové vybavenie - výmena trávnika pre futbal PP 2025</t>
  </si>
  <si>
    <t>VDI PP 2025 obnova a rekonštrukcia VDI Znievska 7</t>
  </si>
  <si>
    <t>92 467,17</t>
  </si>
  <si>
    <t>Obnova statiky múrika (PHZ 10 759,89€ s DPH) a výmena asfaltu na ploche 1246m2 (PHZ 93 900,97€ s DPH), prebieha súťaž na dodávateľa, predpoklad realizácie koniec septembra.</t>
  </si>
  <si>
    <t>ZOS Haanova - spracováva sa PD pre budovu Zariadenie opatrovateľskej služby na Haanovej ulici (obj. PHZ 80 240,00 € bez DPH, t. j. 98 695,20 s DPH). Štúdia bola odovzdaná, podaná žiadosť o dotáciu na BSK, predpokladané náklady na základe štúdie sú cca 4 mil. €. Predpoklad výsledku žiadosti v septembri 25, prebiehajú projekčné práce.</t>
  </si>
  <si>
    <t xml:space="preserve">      158 260.00</t>
  </si>
  <si>
    <t xml:space="preserve">Hotové a odovzdané PD na obnovu kuchýň v ZŠ: FD 166 v sume 19 420,47 EUR s DPH za PD obnovy kuchyne ZŠ Nobelovo nám., FD 921 v sume 20 191,28 EUR s DPH za PD obnovy kuchyne ZŠ Pankúchova. Hotové a odovzdané PD na MUF pri ZŠ Turnianska, Tupolevova a Černyševského (3x1850,00 EUR s DPH, spolu 5550,00 EUR s DPH). Čerpanie za PD MŠ Brzovická (FD 3507, 27360 EUR) a PD MŠ Šustekova (FD 3395, 17 640 EUR). V spracovaní pred odovzdaním PD na obnovu MŠ Turnianska (PHZ 26 286,00 € bez DPH, 32 331,78 Eur s DPH). </t>
  </si>
  <si>
    <t xml:space="preserve">Čerpanie za PD: dopracovanie projektu statiky DK Lúky (FD 1632); PD pre stavebné povolenie na hygienické zaridenia Veľký Draždiak (FD 1322); Inžiniering pre CCC, MŠ Šustekova, ZŠ Gessayova, BD Medveďovej (FD 1088). Pracuje sa na PD na zlepšenie energetickej hospodárnosti a obnovy verejných budov ZŠ Dudova (PHZ 50 640,00 € bez DPH/ 62 287,20 € s DPH), ZŠ Tupolevova (PHZ 34 756,00 € bez DPH / 42 749,88 € s DPH) ZŠ Turnianska (PHZ 38 856,00 € bez DPH / 47 792,88 s DPH). Finalizácia PD na zvýšenie energetickej efektívnosti ZŠ Pankúchova (PHZ na PD 52 825€ bez DPH, 64 974,75€ s DPH). </t>
  </si>
  <si>
    <t>81 372,81</t>
  </si>
  <si>
    <t>V procese prípravy štúdie (interne), následne spracovanie rozpočtu. V pláne výmena herných prvkov a pokládka . V procese prípravy PD (interne), a príprava pre VO.</t>
  </si>
  <si>
    <t>Uvažované lokality chodníkov 1) Znievska priechod cez zelený pás, spojenie/napriamenie pešieho koridoru od chodníku pri elelktričkovej trati, popri GYM1 ku schodom na terasu Znievska, PHZ na zelený chodník 2500 €  2) Ševčenkova 16 zelený chodník pri parkovisku, vytvorenie chýbajúceho prepojenia asfaltových chodníkov cez pás zelene PHZ 5380,97 € s DPH, 3) zelený chodník pri ZŠ Lachova PHZ 6785,28 € s DPH - realzácia september</t>
  </si>
  <si>
    <t>Rekonštrukcia a debarierizácia chodníka na Švabinského zrealizovaná v júli 2025.</t>
  </si>
  <si>
    <t xml:space="preserve">FD 1713 v sume 1900€ za vybudovanie dvoch vrtov pre studne na zavlažovanie v lokalite Veľký Draždiak, FD 1751 v sume 400€ za hydrogeologický posudok v lokalite Kaukazská, FD 1625 v sume 900€ za vypracovanie PD pre legalizáciu studne na zavlažovanie v lokalite Veľký Draždiak.
Pracuje sa na rozpočte na PD pre studne v areáli ZŠ Holíčska, studňu Nobelovo námestie, studňu Námestie Republiky.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</si>
</sst>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0" xfId="0" applyFill="1"/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4" fontId="5" fillId="4" borderId="4" xfId="0" applyNumberFormat="1" applyFont="1" applyFill="1" applyBorder="1" applyAlignment="1">
      <alignment horizontal="right" vertical="center"/>
    </xf>
    <xf numFmtId="4" fontId="5" fillId="4" borderId="4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  <xf numFmtId="0" fontId="6" fillId="0" borderId="0" xfId="0" applyFont="1"/>
    <xf numFmtId="0" fontId="0" fillId="0" borderId="0" xfId="0" applyBorder="1"/>
    <xf numFmtId="4" fontId="5" fillId="4" borderId="4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top"/>
    </xf>
    <xf numFmtId="0" fontId="3" fillId="4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top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NumberFormat="1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indent="1"/>
    </xf>
    <xf numFmtId="4" fontId="5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3" fillId="0" borderId="4" xfId="0" applyNumberFormat="1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wrapText="1"/>
    </xf>
    <xf numFmtId="0" fontId="6" fillId="0" borderId="0" xfId="0" applyFont="1" applyFill="1"/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NumberFormat="1" applyFont="1" applyBorder="1" applyAlignment="1">
      <alignment horizontal="left" vertical="center" indent="1"/>
    </xf>
    <xf numFmtId="0" fontId="3" fillId="0" borderId="3" xfId="0" applyFont="1" applyFill="1" applyBorder="1" applyAlignment="1">
      <alignment vertical="center" wrapText="1"/>
    </xf>
    <xf numFmtId="16" fontId="3" fillId="0" borderId="4" xfId="0" applyNumberFormat="1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4" fontId="5" fillId="0" borderId="4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4" fontId="3" fillId="4" borderId="4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vertical="top" wrapText="1"/>
    </xf>
    <xf numFmtId="49" fontId="3" fillId="4" borderId="4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/>
    </xf>
    <xf numFmtId="2" fontId="3" fillId="0" borderId="4" xfId="0" applyNumberFormat="1" applyFont="1" applyFill="1" applyBorder="1" applyAlignment="1">
      <alignment horizontal="right" vertical="center"/>
    </xf>
    <xf numFmtId="4" fontId="5" fillId="0" borderId="4" xfId="1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vertical="top" wrapText="1"/>
    </xf>
    <xf numFmtId="4" fontId="3" fillId="5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6" fontId="7" fillId="0" borderId="0" xfId="0" applyNumberFormat="1" applyFont="1"/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left" vertical="center" indent="1"/>
    </xf>
    <xf numFmtId="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top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left" vertical="center"/>
    </xf>
    <xf numFmtId="4" fontId="5" fillId="0" borderId="9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left" vertical="center" indent="1"/>
    </xf>
    <xf numFmtId="0" fontId="3" fillId="0" borderId="9" xfId="0" applyNumberFormat="1" applyFont="1" applyFill="1" applyBorder="1" applyAlignment="1">
      <alignment horizontal="left" vertical="center" indent="1"/>
    </xf>
  </cellXfs>
  <cellStyles count="2">
    <cellStyle name="Normálna" xfId="0" builtinId="0"/>
    <cellStyle name="Normálna 2" xfId="1" xr:uid="{21745352-5DDD-4747-964F-39B735BFBE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6E6C7-A345-422F-86AA-E5B0F4A3C3C6}">
  <dimension ref="A1:X72"/>
  <sheetViews>
    <sheetView tabSelected="1" zoomScale="115" zoomScaleNormal="115" workbookViewId="0">
      <pane ySplit="4" topLeftCell="A62" activePane="bottomLeft" state="frozen"/>
      <selection pane="bottomLeft" activeCell="F61" sqref="F61"/>
    </sheetView>
  </sheetViews>
  <sheetFormatPr defaultRowHeight="15" x14ac:dyDescent="0.25"/>
  <cols>
    <col min="1" max="1" width="3.85546875" bestFit="1" customWidth="1"/>
    <col min="2" max="2" width="22.140625" customWidth="1"/>
    <col min="3" max="3" width="5.28515625" customWidth="1"/>
    <col min="4" max="4" width="8.140625" bestFit="1" customWidth="1"/>
    <col min="5" max="5" width="9.85546875" customWidth="1"/>
    <col min="6" max="6" width="10.140625" customWidth="1"/>
    <col min="7" max="7" width="9" bestFit="1" customWidth="1"/>
    <col min="8" max="8" width="9" customWidth="1"/>
    <col min="9" max="9" width="9" style="10" customWidth="1"/>
    <col min="10" max="10" width="50.28515625" customWidth="1"/>
    <col min="11" max="11" width="0.85546875" customWidth="1"/>
    <col min="13" max="13" width="15.7109375" customWidth="1"/>
    <col min="14" max="14" width="15.85546875" customWidth="1"/>
    <col min="15" max="15" width="15.5703125" customWidth="1"/>
  </cols>
  <sheetData>
    <row r="1" spans="1:2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  <c r="J1" s="6" t="s">
        <v>2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x14ac:dyDescent="0.25">
      <c r="A2" s="8"/>
      <c r="B2" s="9"/>
      <c r="C2" s="9"/>
      <c r="D2" s="9"/>
      <c r="E2" s="9"/>
      <c r="F2" s="9"/>
      <c r="G2" s="9"/>
      <c r="H2" s="9"/>
      <c r="J2" s="11"/>
    </row>
    <row r="3" spans="1:24" ht="40.5" x14ac:dyDescent="0.25">
      <c r="A3" s="12" t="s">
        <v>3</v>
      </c>
      <c r="B3" s="13" t="s">
        <v>4</v>
      </c>
      <c r="C3" s="14" t="s">
        <v>5</v>
      </c>
      <c r="D3" s="15" t="s">
        <v>6</v>
      </c>
      <c r="E3" s="15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24" s="7" customFormat="1" ht="13.5" x14ac:dyDescent="0.25">
      <c r="A4" s="8"/>
      <c r="B4" s="9"/>
      <c r="C4" s="9"/>
      <c r="D4" s="9"/>
      <c r="E4" s="9"/>
      <c r="F4" s="9"/>
      <c r="G4" s="9"/>
      <c r="H4" s="9"/>
      <c r="I4" s="17"/>
      <c r="J4" s="11"/>
    </row>
    <row r="5" spans="1:24" s="18" customFormat="1" x14ac:dyDescent="0.25">
      <c r="A5" s="82" t="s">
        <v>13</v>
      </c>
      <c r="B5" s="83"/>
      <c r="C5" s="83"/>
      <c r="D5" s="83"/>
      <c r="E5" s="83"/>
      <c r="F5" s="83"/>
      <c r="G5" s="83"/>
      <c r="H5" s="83"/>
      <c r="I5" s="83"/>
      <c r="J5" s="84"/>
    </row>
    <row r="6" spans="1:24" ht="59.25" customHeight="1" x14ac:dyDescent="0.25">
      <c r="A6" s="19">
        <v>1</v>
      </c>
      <c r="B6" s="20" t="s">
        <v>14</v>
      </c>
      <c r="C6" s="21" t="s">
        <v>15</v>
      </c>
      <c r="D6" s="22">
        <v>400</v>
      </c>
      <c r="E6" s="22">
        <v>9600</v>
      </c>
      <c r="F6" s="23">
        <v>9600</v>
      </c>
      <c r="G6" s="23">
        <v>0</v>
      </c>
      <c r="H6" s="23">
        <v>30000</v>
      </c>
      <c r="I6" s="24" t="s">
        <v>16</v>
      </c>
      <c r="J6" s="25" t="s">
        <v>130</v>
      </c>
      <c r="N6" s="27"/>
      <c r="O6" s="26"/>
    </row>
    <row r="7" spans="1:24" ht="61.5" customHeight="1" x14ac:dyDescent="0.25">
      <c r="A7" s="19">
        <f t="shared" ref="A7:A13" si="0">A6+1</f>
        <v>2</v>
      </c>
      <c r="B7" s="20" t="s">
        <v>17</v>
      </c>
      <c r="C7" s="21" t="s">
        <v>15</v>
      </c>
      <c r="D7" s="22">
        <v>0</v>
      </c>
      <c r="E7" s="22">
        <v>60000</v>
      </c>
      <c r="F7" s="23">
        <v>60000</v>
      </c>
      <c r="G7" s="23">
        <v>0</v>
      </c>
      <c r="H7" s="23">
        <v>0</v>
      </c>
      <c r="I7" s="28" t="s">
        <v>18</v>
      </c>
      <c r="J7" s="25" t="s">
        <v>173</v>
      </c>
      <c r="K7" s="18"/>
      <c r="L7" s="18"/>
      <c r="M7" s="18"/>
    </row>
    <row r="8" spans="1:24" ht="96.75" customHeight="1" x14ac:dyDescent="0.25">
      <c r="A8" s="19">
        <f t="shared" si="0"/>
        <v>3</v>
      </c>
      <c r="B8" s="20" t="s">
        <v>19</v>
      </c>
      <c r="C8" s="21" t="s">
        <v>15</v>
      </c>
      <c r="D8" s="22">
        <v>0</v>
      </c>
      <c r="E8" s="22">
        <v>15000</v>
      </c>
      <c r="F8" s="23">
        <v>15000</v>
      </c>
      <c r="G8" s="23">
        <v>0</v>
      </c>
      <c r="H8" s="23">
        <v>15000</v>
      </c>
      <c r="I8" s="24" t="s">
        <v>16</v>
      </c>
      <c r="J8" s="25" t="s">
        <v>147</v>
      </c>
      <c r="K8" s="18"/>
      <c r="L8" s="29"/>
      <c r="M8" s="18"/>
    </row>
    <row r="9" spans="1:24" ht="87" customHeight="1" x14ac:dyDescent="0.25">
      <c r="A9" s="19">
        <f t="shared" si="0"/>
        <v>4</v>
      </c>
      <c r="B9" s="30" t="s">
        <v>20</v>
      </c>
      <c r="C9" s="21" t="s">
        <v>21</v>
      </c>
      <c r="D9" s="22">
        <v>0</v>
      </c>
      <c r="E9" s="22">
        <v>25000</v>
      </c>
      <c r="F9" s="22">
        <v>25000</v>
      </c>
      <c r="G9" s="22">
        <v>0</v>
      </c>
      <c r="H9" s="22">
        <v>0</v>
      </c>
      <c r="I9" s="28" t="s">
        <v>22</v>
      </c>
      <c r="J9" s="25" t="s">
        <v>172</v>
      </c>
      <c r="K9" s="18"/>
      <c r="L9" s="31"/>
      <c r="M9" s="18"/>
    </row>
    <row r="10" spans="1:24" s="18" customFormat="1" ht="124.5" customHeight="1" x14ac:dyDescent="0.25">
      <c r="A10" s="19">
        <f t="shared" si="0"/>
        <v>5</v>
      </c>
      <c r="B10" s="32" t="s">
        <v>23</v>
      </c>
      <c r="C10" s="33" t="s">
        <v>21</v>
      </c>
      <c r="D10" s="22">
        <v>0</v>
      </c>
      <c r="E10" s="22">
        <v>60000</v>
      </c>
      <c r="F10" s="22">
        <v>60000</v>
      </c>
      <c r="G10" s="22">
        <v>0</v>
      </c>
      <c r="H10" s="22">
        <v>0</v>
      </c>
      <c r="I10" s="28" t="s">
        <v>22</v>
      </c>
      <c r="J10" s="25" t="s">
        <v>119</v>
      </c>
    </row>
    <row r="11" spans="1:24" ht="68.25" customHeight="1" x14ac:dyDescent="0.25">
      <c r="A11" s="19">
        <f t="shared" si="0"/>
        <v>6</v>
      </c>
      <c r="B11" s="20" t="s">
        <v>24</v>
      </c>
      <c r="C11" s="33" t="s">
        <v>21</v>
      </c>
      <c r="D11" s="22">
        <v>0</v>
      </c>
      <c r="E11" s="22">
        <v>20000</v>
      </c>
      <c r="F11" s="22">
        <v>20000</v>
      </c>
      <c r="G11" s="22">
        <v>684</v>
      </c>
      <c r="H11" s="22">
        <v>0</v>
      </c>
      <c r="I11" s="24" t="s">
        <v>16</v>
      </c>
      <c r="J11" s="25" t="s">
        <v>123</v>
      </c>
      <c r="K11" s="18"/>
      <c r="L11" s="31"/>
      <c r="M11" s="18"/>
    </row>
    <row r="12" spans="1:24" ht="59.25" customHeight="1" x14ac:dyDescent="0.25">
      <c r="A12" s="19">
        <f t="shared" si="0"/>
        <v>7</v>
      </c>
      <c r="B12" s="20" t="s">
        <v>25</v>
      </c>
      <c r="C12" s="33" t="s">
        <v>21</v>
      </c>
      <c r="D12" s="22">
        <v>0</v>
      </c>
      <c r="E12" s="22">
        <v>20000</v>
      </c>
      <c r="F12" s="22">
        <v>20000</v>
      </c>
      <c r="G12" s="22">
        <v>0</v>
      </c>
      <c r="H12" s="22">
        <v>0</v>
      </c>
      <c r="I12" s="28" t="s">
        <v>26</v>
      </c>
      <c r="J12" s="25" t="s">
        <v>120</v>
      </c>
      <c r="L12" s="26"/>
    </row>
    <row r="13" spans="1:24" ht="84" customHeight="1" x14ac:dyDescent="0.25">
      <c r="A13" s="34">
        <f t="shared" si="0"/>
        <v>8</v>
      </c>
      <c r="B13" s="35" t="s">
        <v>27</v>
      </c>
      <c r="C13" s="36" t="s">
        <v>28</v>
      </c>
      <c r="D13" s="37">
        <v>15600</v>
      </c>
      <c r="E13" s="37">
        <v>44400</v>
      </c>
      <c r="F13" s="37">
        <v>44400</v>
      </c>
      <c r="G13" s="37">
        <v>0</v>
      </c>
      <c r="H13" s="38">
        <v>0</v>
      </c>
      <c r="I13" s="39" t="s">
        <v>22</v>
      </c>
      <c r="J13" s="40" t="s">
        <v>124</v>
      </c>
      <c r="L13" s="41"/>
    </row>
    <row r="14" spans="1:24" s="18" customFormat="1" x14ac:dyDescent="0.25">
      <c r="A14" s="85" t="s">
        <v>29</v>
      </c>
      <c r="B14" s="86"/>
      <c r="C14" s="86"/>
      <c r="D14" s="86"/>
      <c r="E14" s="86"/>
      <c r="F14" s="86"/>
      <c r="G14" s="86"/>
      <c r="H14" s="86"/>
      <c r="I14" s="86"/>
      <c r="J14" s="87"/>
    </row>
    <row r="15" spans="1:24" ht="110.25" customHeight="1" x14ac:dyDescent="0.25">
      <c r="A15" s="34">
        <f>A13+1</f>
        <v>9</v>
      </c>
      <c r="B15" s="35" t="s">
        <v>158</v>
      </c>
      <c r="C15" s="42" t="s">
        <v>31</v>
      </c>
      <c r="D15" s="38">
        <v>0</v>
      </c>
      <c r="E15" s="38">
        <v>100000</v>
      </c>
      <c r="F15" s="77">
        <v>100000</v>
      </c>
      <c r="G15" s="37" t="s">
        <v>164</v>
      </c>
      <c r="H15" s="37">
        <v>24798.95</v>
      </c>
      <c r="I15" s="39" t="s">
        <v>22</v>
      </c>
      <c r="J15" s="43" t="s">
        <v>168</v>
      </c>
      <c r="N15" s="78"/>
      <c r="O15" s="78"/>
      <c r="P15" s="78"/>
      <c r="Q15" s="78"/>
      <c r="R15" s="78"/>
    </row>
    <row r="16" spans="1:24" ht="45.75" customHeight="1" x14ac:dyDescent="0.25">
      <c r="A16" s="34">
        <f>A15+1</f>
        <v>10</v>
      </c>
      <c r="B16" s="35" t="s">
        <v>30</v>
      </c>
      <c r="C16" s="42" t="s">
        <v>31</v>
      </c>
      <c r="D16" s="38">
        <v>0</v>
      </c>
      <c r="E16" s="38">
        <v>80000</v>
      </c>
      <c r="F16" s="37">
        <v>80000</v>
      </c>
      <c r="G16" s="37">
        <v>0</v>
      </c>
      <c r="H16" s="37">
        <v>0</v>
      </c>
      <c r="I16" s="39" t="s">
        <v>22</v>
      </c>
      <c r="J16" s="43" t="s">
        <v>125</v>
      </c>
      <c r="L16" s="44"/>
    </row>
    <row r="17" spans="1:17" ht="104.25" customHeight="1" x14ac:dyDescent="0.25">
      <c r="A17" s="34">
        <f t="shared" ref="A17:A25" si="1">A16+1</f>
        <v>11</v>
      </c>
      <c r="B17" s="45" t="s">
        <v>32</v>
      </c>
      <c r="C17" s="42" t="s">
        <v>31</v>
      </c>
      <c r="D17" s="46">
        <v>0</v>
      </c>
      <c r="E17" s="46">
        <v>1280000</v>
      </c>
      <c r="F17" s="47">
        <v>1747667</v>
      </c>
      <c r="G17" s="37" t="s">
        <v>33</v>
      </c>
      <c r="H17" s="37" t="s">
        <v>34</v>
      </c>
      <c r="I17" s="39" t="s">
        <v>22</v>
      </c>
      <c r="J17" s="48" t="s">
        <v>142</v>
      </c>
      <c r="K17" s="18"/>
      <c r="L17" s="44"/>
      <c r="Q17" s="18"/>
    </row>
    <row r="18" spans="1:17" s="18" customFormat="1" ht="54" x14ac:dyDescent="0.25">
      <c r="A18" s="34">
        <f t="shared" si="1"/>
        <v>12</v>
      </c>
      <c r="B18" s="49" t="s">
        <v>35</v>
      </c>
      <c r="C18" s="50" t="s">
        <v>31</v>
      </c>
      <c r="D18" s="46">
        <v>0</v>
      </c>
      <c r="E18" s="46">
        <v>250000</v>
      </c>
      <c r="F18" s="47">
        <v>250000</v>
      </c>
      <c r="G18" s="37">
        <v>0</v>
      </c>
      <c r="H18" s="37">
        <v>0</v>
      </c>
      <c r="I18" s="39" t="s">
        <v>36</v>
      </c>
      <c r="J18" s="48" t="s">
        <v>133</v>
      </c>
      <c r="L18" s="44"/>
    </row>
    <row r="19" spans="1:17" ht="99" customHeight="1" x14ac:dyDescent="0.25">
      <c r="A19" s="34">
        <f>A18+1</f>
        <v>13</v>
      </c>
      <c r="B19" s="45" t="s">
        <v>40</v>
      </c>
      <c r="C19" s="53" t="s">
        <v>31</v>
      </c>
      <c r="D19" s="46">
        <v>200000</v>
      </c>
      <c r="E19" s="46">
        <v>500000</v>
      </c>
      <c r="F19" s="47">
        <v>800001</v>
      </c>
      <c r="G19" s="47">
        <v>800001</v>
      </c>
      <c r="H19" s="37">
        <v>0</v>
      </c>
      <c r="I19" s="54" t="s">
        <v>64</v>
      </c>
      <c r="J19" s="43" t="s">
        <v>126</v>
      </c>
      <c r="K19" s="18"/>
      <c r="L19" s="44"/>
      <c r="P19" s="18"/>
    </row>
    <row r="20" spans="1:17" s="18" customFormat="1" ht="40.5" x14ac:dyDescent="0.25">
      <c r="A20" s="34">
        <f t="shared" si="1"/>
        <v>14</v>
      </c>
      <c r="B20" s="55" t="s">
        <v>41</v>
      </c>
      <c r="C20" s="53" t="s">
        <v>31</v>
      </c>
      <c r="D20" s="46">
        <v>0</v>
      </c>
      <c r="E20" s="46">
        <v>485193</v>
      </c>
      <c r="F20" s="47">
        <v>485193</v>
      </c>
      <c r="G20" s="37">
        <v>0</v>
      </c>
      <c r="H20" s="37">
        <v>0</v>
      </c>
      <c r="I20" s="39" t="s">
        <v>22</v>
      </c>
      <c r="J20" s="48" t="s">
        <v>42</v>
      </c>
    </row>
    <row r="21" spans="1:17" s="18" customFormat="1" ht="97.5" customHeight="1" x14ac:dyDescent="0.25">
      <c r="A21" s="34">
        <f t="shared" si="1"/>
        <v>15</v>
      </c>
      <c r="B21" s="55" t="s">
        <v>43</v>
      </c>
      <c r="C21" s="53"/>
      <c r="D21" s="46">
        <v>0</v>
      </c>
      <c r="E21" s="46">
        <v>0</v>
      </c>
      <c r="F21" s="47">
        <v>0</v>
      </c>
      <c r="G21" s="37">
        <v>0</v>
      </c>
      <c r="H21" s="37">
        <v>505470.44</v>
      </c>
      <c r="I21" s="39" t="s">
        <v>134</v>
      </c>
      <c r="J21" s="48" t="s">
        <v>137</v>
      </c>
    </row>
    <row r="22" spans="1:17" s="18" customFormat="1" ht="101.25" customHeight="1" x14ac:dyDescent="0.25">
      <c r="A22" s="34">
        <f t="shared" si="1"/>
        <v>16</v>
      </c>
      <c r="B22" s="55" t="s">
        <v>45</v>
      </c>
      <c r="C22" s="53"/>
      <c r="D22" s="46">
        <v>0</v>
      </c>
      <c r="E22" s="46">
        <v>0</v>
      </c>
      <c r="F22" s="47">
        <v>0</v>
      </c>
      <c r="G22" s="37">
        <v>0</v>
      </c>
      <c r="H22" s="37">
        <v>488994.19</v>
      </c>
      <c r="I22" s="39" t="s">
        <v>44</v>
      </c>
      <c r="J22" s="48" t="s">
        <v>135</v>
      </c>
    </row>
    <row r="23" spans="1:17" s="18" customFormat="1" ht="94.5" customHeight="1" x14ac:dyDescent="0.25">
      <c r="A23" s="34">
        <f t="shared" si="1"/>
        <v>17</v>
      </c>
      <c r="B23" s="55" t="s">
        <v>46</v>
      </c>
      <c r="C23" s="53"/>
      <c r="D23" s="46">
        <v>0</v>
      </c>
      <c r="E23" s="46">
        <v>0</v>
      </c>
      <c r="F23" s="47">
        <v>0</v>
      </c>
      <c r="G23" s="37">
        <v>0</v>
      </c>
      <c r="H23" s="37">
        <v>494639.33</v>
      </c>
      <c r="I23" s="39" t="s">
        <v>44</v>
      </c>
      <c r="J23" s="48" t="s">
        <v>136</v>
      </c>
    </row>
    <row r="24" spans="1:17" ht="40.5" x14ac:dyDescent="0.25">
      <c r="A24" s="34">
        <f>A23+1</f>
        <v>18</v>
      </c>
      <c r="B24" s="45" t="s">
        <v>157</v>
      </c>
      <c r="C24" s="53" t="s">
        <v>31</v>
      </c>
      <c r="D24" s="46">
        <v>0</v>
      </c>
      <c r="E24" s="46">
        <v>0</v>
      </c>
      <c r="F24" s="47">
        <v>177158</v>
      </c>
      <c r="G24" s="37">
        <v>0</v>
      </c>
      <c r="H24" s="37">
        <v>0</v>
      </c>
      <c r="I24" s="54" t="s">
        <v>36</v>
      </c>
      <c r="J24" s="48" t="s">
        <v>155</v>
      </c>
      <c r="L24" s="26"/>
    </row>
    <row r="25" spans="1:17" s="18" customFormat="1" ht="40.5" x14ac:dyDescent="0.25">
      <c r="A25" s="19">
        <f t="shared" si="1"/>
        <v>19</v>
      </c>
      <c r="B25" s="74" t="s">
        <v>160</v>
      </c>
      <c r="C25" s="75" t="s">
        <v>31</v>
      </c>
      <c r="D25" s="22">
        <v>0</v>
      </c>
      <c r="E25" s="22">
        <v>20000</v>
      </c>
      <c r="F25" s="23">
        <v>20000</v>
      </c>
      <c r="G25" s="23">
        <v>0</v>
      </c>
      <c r="H25" s="23">
        <v>0</v>
      </c>
      <c r="I25" s="28" t="s">
        <v>16</v>
      </c>
      <c r="J25" s="25" t="s">
        <v>156</v>
      </c>
    </row>
    <row r="26" spans="1:17" ht="40.5" x14ac:dyDescent="0.25">
      <c r="A26" s="34">
        <f>A25+1</f>
        <v>20</v>
      </c>
      <c r="B26" s="45" t="s">
        <v>47</v>
      </c>
      <c r="C26" s="53" t="s">
        <v>31</v>
      </c>
      <c r="D26" s="46">
        <v>0</v>
      </c>
      <c r="E26" s="46">
        <v>27000</v>
      </c>
      <c r="F26" s="47">
        <v>27000</v>
      </c>
      <c r="G26" s="37">
        <v>0</v>
      </c>
      <c r="H26" s="37" t="s">
        <v>48</v>
      </c>
      <c r="I26" s="54" t="s">
        <v>16</v>
      </c>
      <c r="J26" s="48" t="s">
        <v>49</v>
      </c>
      <c r="L26" s="26"/>
    </row>
    <row r="27" spans="1:17" ht="27" x14ac:dyDescent="0.25">
      <c r="A27" s="19">
        <f>A26+1</f>
        <v>21</v>
      </c>
      <c r="B27" s="20" t="s">
        <v>161</v>
      </c>
      <c r="C27" s="33" t="s">
        <v>31</v>
      </c>
      <c r="D27" s="22">
        <v>0</v>
      </c>
      <c r="E27" s="22">
        <v>0</v>
      </c>
      <c r="F27" s="22">
        <v>20000</v>
      </c>
      <c r="G27" s="22">
        <v>0</v>
      </c>
      <c r="H27" s="22">
        <v>0</v>
      </c>
      <c r="I27" s="28" t="s">
        <v>16</v>
      </c>
      <c r="J27" s="25" t="s">
        <v>144</v>
      </c>
      <c r="L27" s="26"/>
    </row>
    <row r="28" spans="1:17" x14ac:dyDescent="0.25">
      <c r="A28" s="85" t="s">
        <v>50</v>
      </c>
      <c r="B28" s="86"/>
      <c r="C28" s="86"/>
      <c r="D28" s="86"/>
      <c r="E28" s="86"/>
      <c r="F28" s="86"/>
      <c r="G28" s="86"/>
      <c r="H28" s="86"/>
      <c r="I28" s="86"/>
      <c r="J28" s="87"/>
    </row>
    <row r="29" spans="1:17" ht="161.25" customHeight="1" x14ac:dyDescent="0.25">
      <c r="A29" s="19">
        <f>A27+1</f>
        <v>22</v>
      </c>
      <c r="B29" s="56" t="s">
        <v>51</v>
      </c>
      <c r="C29" s="33" t="s">
        <v>52</v>
      </c>
      <c r="D29" s="22">
        <v>0</v>
      </c>
      <c r="E29" s="22">
        <v>200000</v>
      </c>
      <c r="F29" s="23">
        <v>400000</v>
      </c>
      <c r="G29" s="23">
        <v>0</v>
      </c>
      <c r="H29" s="23">
        <v>0</v>
      </c>
      <c r="I29" s="28" t="s">
        <v>53</v>
      </c>
      <c r="J29" s="25" t="s">
        <v>138</v>
      </c>
      <c r="K29" s="18"/>
      <c r="L29" s="26"/>
    </row>
    <row r="30" spans="1:17" ht="115.5" customHeight="1" x14ac:dyDescent="0.25">
      <c r="A30" s="34">
        <f t="shared" ref="A30:A36" si="2">A29+1</f>
        <v>23</v>
      </c>
      <c r="B30" s="35" t="s">
        <v>54</v>
      </c>
      <c r="C30" s="36" t="s">
        <v>55</v>
      </c>
      <c r="D30" s="38">
        <v>0</v>
      </c>
      <c r="E30" s="38">
        <v>185764</v>
      </c>
      <c r="F30" s="38">
        <v>185764</v>
      </c>
      <c r="G30" s="38">
        <v>140884</v>
      </c>
      <c r="H30" s="38">
        <v>0</v>
      </c>
      <c r="I30" s="57" t="s">
        <v>56</v>
      </c>
      <c r="J30" s="43" t="s">
        <v>121</v>
      </c>
      <c r="K30" s="18"/>
    </row>
    <row r="31" spans="1:17" ht="40.5" x14ac:dyDescent="0.25">
      <c r="A31" s="34">
        <f t="shared" si="2"/>
        <v>24</v>
      </c>
      <c r="B31" s="58" t="s">
        <v>57</v>
      </c>
      <c r="C31" s="36" t="s">
        <v>58</v>
      </c>
      <c r="D31" s="38">
        <v>0</v>
      </c>
      <c r="E31" s="38">
        <v>100000</v>
      </c>
      <c r="F31" s="37">
        <v>100000</v>
      </c>
      <c r="G31" s="37">
        <v>27512</v>
      </c>
      <c r="H31" s="37">
        <v>0</v>
      </c>
      <c r="I31" s="57" t="s">
        <v>36</v>
      </c>
      <c r="J31" s="43" t="s">
        <v>122</v>
      </c>
      <c r="K31" s="18"/>
      <c r="L31" s="26"/>
    </row>
    <row r="32" spans="1:17" ht="81" x14ac:dyDescent="0.25">
      <c r="A32" s="19">
        <f t="shared" si="2"/>
        <v>25</v>
      </c>
      <c r="B32" s="20" t="s">
        <v>59</v>
      </c>
      <c r="C32" s="33" t="s">
        <v>60</v>
      </c>
      <c r="D32" s="22">
        <v>0</v>
      </c>
      <c r="E32" s="22">
        <v>400000</v>
      </c>
      <c r="F32" s="22">
        <v>400000</v>
      </c>
      <c r="G32" s="22">
        <v>42211.38</v>
      </c>
      <c r="H32" s="22">
        <v>0</v>
      </c>
      <c r="I32" s="59" t="s">
        <v>36</v>
      </c>
      <c r="J32" s="25" t="s">
        <v>127</v>
      </c>
      <c r="K32" s="18"/>
    </row>
    <row r="33" spans="1:12" s="18" customFormat="1" ht="78" customHeight="1" x14ac:dyDescent="0.25">
      <c r="A33" s="34">
        <f>A32+1</f>
        <v>26</v>
      </c>
      <c r="B33" s="51" t="s">
        <v>159</v>
      </c>
      <c r="C33" s="52" t="s">
        <v>62</v>
      </c>
      <c r="D33" s="38">
        <v>0</v>
      </c>
      <c r="E33" s="38">
        <v>0</v>
      </c>
      <c r="F33" s="37">
        <v>247177</v>
      </c>
      <c r="G33" s="37" t="s">
        <v>37</v>
      </c>
      <c r="H33" s="37">
        <v>0</v>
      </c>
      <c r="I33" s="39" t="s">
        <v>38</v>
      </c>
      <c r="J33" s="43" t="s">
        <v>39</v>
      </c>
      <c r="L33" s="44"/>
    </row>
    <row r="34" spans="1:12" ht="99" customHeight="1" x14ac:dyDescent="0.25">
      <c r="A34" s="34">
        <f>A33+1</f>
        <v>27</v>
      </c>
      <c r="B34" s="60" t="s">
        <v>61</v>
      </c>
      <c r="C34" s="50" t="s">
        <v>62</v>
      </c>
      <c r="D34" s="46">
        <v>0</v>
      </c>
      <c r="E34" s="46">
        <v>1997510</v>
      </c>
      <c r="F34" s="46">
        <v>1997510</v>
      </c>
      <c r="G34" s="38">
        <v>0</v>
      </c>
      <c r="H34" s="38">
        <v>0</v>
      </c>
      <c r="I34" s="57" t="s">
        <v>36</v>
      </c>
      <c r="J34" s="55" t="s">
        <v>131</v>
      </c>
      <c r="L34" s="26"/>
    </row>
    <row r="35" spans="1:12" s="18" customFormat="1" ht="27" x14ac:dyDescent="0.25">
      <c r="A35" s="34">
        <f t="shared" si="2"/>
        <v>28</v>
      </c>
      <c r="B35" s="61" t="s">
        <v>63</v>
      </c>
      <c r="C35" s="42" t="s">
        <v>62</v>
      </c>
      <c r="D35" s="38">
        <v>42000</v>
      </c>
      <c r="E35" s="38">
        <v>108000</v>
      </c>
      <c r="F35" s="38" t="s">
        <v>128</v>
      </c>
      <c r="G35" s="38">
        <v>25800</v>
      </c>
      <c r="H35" s="38">
        <v>0</v>
      </c>
      <c r="I35" s="57" t="s">
        <v>64</v>
      </c>
      <c r="J35" s="43" t="s">
        <v>132</v>
      </c>
    </row>
    <row r="36" spans="1:12" ht="40.5" x14ac:dyDescent="0.25">
      <c r="A36" s="19">
        <f t="shared" si="2"/>
        <v>29</v>
      </c>
      <c r="B36" s="30" t="s">
        <v>65</v>
      </c>
      <c r="C36" s="33" t="s">
        <v>62</v>
      </c>
      <c r="D36" s="22">
        <v>0</v>
      </c>
      <c r="E36" s="22">
        <v>15000</v>
      </c>
      <c r="F36" s="22">
        <v>15000</v>
      </c>
      <c r="G36" s="22">
        <v>0</v>
      </c>
      <c r="H36" s="22">
        <v>0</v>
      </c>
      <c r="I36" s="62" t="s">
        <v>16</v>
      </c>
      <c r="J36" s="25" t="s">
        <v>66</v>
      </c>
      <c r="K36" s="18"/>
      <c r="L36" s="26"/>
    </row>
    <row r="37" spans="1:12" ht="30" customHeight="1" x14ac:dyDescent="0.25">
      <c r="A37" s="34">
        <f>A36+1</f>
        <v>30</v>
      </c>
      <c r="B37" s="35" t="s">
        <v>67</v>
      </c>
      <c r="C37" s="42" t="s">
        <v>62</v>
      </c>
      <c r="D37" s="38">
        <v>0</v>
      </c>
      <c r="E37" s="38">
        <v>0</v>
      </c>
      <c r="F37" s="38">
        <v>35412</v>
      </c>
      <c r="G37" s="38">
        <v>35411.699999999997</v>
      </c>
      <c r="H37" s="37">
        <v>0</v>
      </c>
      <c r="I37" s="57" t="s">
        <v>64</v>
      </c>
      <c r="J37" s="63" t="s">
        <v>68</v>
      </c>
      <c r="K37" s="18"/>
      <c r="L37" s="18"/>
    </row>
    <row r="38" spans="1:12" ht="27" x14ac:dyDescent="0.25">
      <c r="A38" s="19">
        <f>A37+1</f>
        <v>31</v>
      </c>
      <c r="B38" s="56" t="s">
        <v>162</v>
      </c>
      <c r="C38" s="64" t="s">
        <v>69</v>
      </c>
      <c r="D38" s="22">
        <v>0</v>
      </c>
      <c r="E38" s="22">
        <v>0</v>
      </c>
      <c r="F38" s="23">
        <v>100000</v>
      </c>
      <c r="G38" s="23">
        <v>100000</v>
      </c>
      <c r="H38" s="23">
        <v>0</v>
      </c>
      <c r="I38" s="28" t="s">
        <v>64</v>
      </c>
      <c r="J38" s="25" t="s">
        <v>70</v>
      </c>
      <c r="K38" s="18"/>
      <c r="L38" s="26"/>
    </row>
    <row r="39" spans="1:12" x14ac:dyDescent="0.25">
      <c r="A39" s="82" t="s">
        <v>71</v>
      </c>
      <c r="B39" s="83"/>
      <c r="C39" s="83"/>
      <c r="D39" s="83"/>
      <c r="E39" s="83"/>
      <c r="F39" s="83"/>
      <c r="G39" s="83"/>
      <c r="H39" s="83"/>
      <c r="I39" s="83"/>
      <c r="J39" s="84"/>
    </row>
    <row r="40" spans="1:12" ht="59.25" customHeight="1" x14ac:dyDescent="0.25">
      <c r="A40" s="19">
        <f>A38+1</f>
        <v>32</v>
      </c>
      <c r="B40" s="30" t="s">
        <v>72</v>
      </c>
      <c r="C40" s="33" t="s">
        <v>73</v>
      </c>
      <c r="D40" s="22">
        <v>0</v>
      </c>
      <c r="E40" s="22">
        <v>20000</v>
      </c>
      <c r="F40" s="22">
        <v>20000</v>
      </c>
      <c r="G40" s="22">
        <v>0</v>
      </c>
      <c r="H40" s="22">
        <v>0</v>
      </c>
      <c r="I40" s="59" t="s">
        <v>26</v>
      </c>
      <c r="J40" s="25" t="s">
        <v>143</v>
      </c>
      <c r="L40" s="26"/>
    </row>
    <row r="41" spans="1:12" ht="40.5" x14ac:dyDescent="0.25">
      <c r="A41" s="19">
        <f>A40+1</f>
        <v>33</v>
      </c>
      <c r="B41" s="20" t="s">
        <v>74</v>
      </c>
      <c r="C41" s="33" t="s">
        <v>75</v>
      </c>
      <c r="D41" s="22">
        <v>0</v>
      </c>
      <c r="E41" s="22">
        <v>100000</v>
      </c>
      <c r="F41" s="22">
        <v>100000</v>
      </c>
      <c r="G41" s="22">
        <v>0</v>
      </c>
      <c r="H41" s="22" t="s">
        <v>76</v>
      </c>
      <c r="I41" s="59" t="s">
        <v>36</v>
      </c>
      <c r="J41" s="25" t="s">
        <v>165</v>
      </c>
      <c r="K41" s="18"/>
      <c r="L41" s="26"/>
    </row>
    <row r="42" spans="1:12" ht="40.5" x14ac:dyDescent="0.25">
      <c r="A42" s="19">
        <f t="shared" ref="A42:A46" si="3">A41+1</f>
        <v>34</v>
      </c>
      <c r="B42" s="20" t="s">
        <v>163</v>
      </c>
      <c r="C42" s="33" t="s">
        <v>75</v>
      </c>
      <c r="D42" s="22">
        <v>0</v>
      </c>
      <c r="E42" s="22">
        <v>75000</v>
      </c>
      <c r="F42" s="22">
        <v>75000</v>
      </c>
      <c r="G42" s="22">
        <v>0</v>
      </c>
      <c r="H42" s="22">
        <v>0</v>
      </c>
      <c r="I42" s="62" t="s">
        <v>16</v>
      </c>
      <c r="J42" s="25" t="s">
        <v>171</v>
      </c>
      <c r="L42" s="26"/>
    </row>
    <row r="43" spans="1:12" ht="37.5" customHeight="1" x14ac:dyDescent="0.25">
      <c r="A43" s="34">
        <f t="shared" si="3"/>
        <v>35</v>
      </c>
      <c r="B43" s="35" t="s">
        <v>77</v>
      </c>
      <c r="C43" s="42" t="s">
        <v>75</v>
      </c>
      <c r="D43" s="38">
        <v>0</v>
      </c>
      <c r="E43" s="38">
        <v>75000</v>
      </c>
      <c r="F43" s="38">
        <v>75000</v>
      </c>
      <c r="G43" s="38">
        <v>0</v>
      </c>
      <c r="H43" s="38">
        <v>0</v>
      </c>
      <c r="I43" s="39" t="s">
        <v>78</v>
      </c>
      <c r="J43" s="43" t="s">
        <v>79</v>
      </c>
      <c r="L43" s="26"/>
    </row>
    <row r="44" spans="1:12" ht="40.5" x14ac:dyDescent="0.25">
      <c r="A44" s="34">
        <f t="shared" si="3"/>
        <v>36</v>
      </c>
      <c r="B44" s="35" t="s">
        <v>80</v>
      </c>
      <c r="C44" s="50" t="s">
        <v>75</v>
      </c>
      <c r="D44" s="38">
        <v>140000</v>
      </c>
      <c r="E44" s="38">
        <v>110000</v>
      </c>
      <c r="F44" s="37">
        <v>110000</v>
      </c>
      <c r="G44" s="37">
        <v>72965.69</v>
      </c>
      <c r="H44" s="37">
        <v>0</v>
      </c>
      <c r="I44" s="39" t="s">
        <v>64</v>
      </c>
      <c r="J44" s="48" t="s">
        <v>81</v>
      </c>
      <c r="K44" s="18"/>
    </row>
    <row r="45" spans="1:12" ht="40.5" x14ac:dyDescent="0.25">
      <c r="A45" s="19">
        <f t="shared" si="3"/>
        <v>37</v>
      </c>
      <c r="B45" s="20" t="s">
        <v>82</v>
      </c>
      <c r="C45" s="33" t="s">
        <v>75</v>
      </c>
      <c r="D45" s="22">
        <v>75000</v>
      </c>
      <c r="E45" s="22">
        <v>75000</v>
      </c>
      <c r="F45" s="23">
        <v>75000</v>
      </c>
      <c r="G45" s="23" t="s">
        <v>83</v>
      </c>
      <c r="H45" s="23">
        <v>0</v>
      </c>
      <c r="I45" s="28" t="s">
        <v>64</v>
      </c>
      <c r="J45" s="25" t="s">
        <v>84</v>
      </c>
      <c r="K45" s="18"/>
    </row>
    <row r="46" spans="1:12" ht="94.5" x14ac:dyDescent="0.25">
      <c r="A46" s="34">
        <f t="shared" si="3"/>
        <v>38</v>
      </c>
      <c r="B46" s="35" t="s">
        <v>85</v>
      </c>
      <c r="C46" s="50" t="s">
        <v>75</v>
      </c>
      <c r="D46" s="46">
        <v>24000</v>
      </c>
      <c r="E46" s="46">
        <v>52000</v>
      </c>
      <c r="F46" s="47">
        <v>52000</v>
      </c>
      <c r="G46" s="37" t="s">
        <v>86</v>
      </c>
      <c r="H46" s="37">
        <v>0</v>
      </c>
      <c r="I46" s="39" t="s">
        <v>36</v>
      </c>
      <c r="J46" s="48" t="s">
        <v>174</v>
      </c>
      <c r="K46" s="18"/>
      <c r="L46" s="26"/>
    </row>
    <row r="47" spans="1:12" ht="57.75" customHeight="1" x14ac:dyDescent="0.25">
      <c r="A47" s="19">
        <f>A46+1</f>
        <v>39</v>
      </c>
      <c r="B47" s="30" t="s">
        <v>87</v>
      </c>
      <c r="C47" s="33" t="s">
        <v>88</v>
      </c>
      <c r="D47" s="22">
        <v>0</v>
      </c>
      <c r="E47" s="22">
        <v>35000</v>
      </c>
      <c r="F47" s="22">
        <v>40000</v>
      </c>
      <c r="G47" s="22">
        <v>0</v>
      </c>
      <c r="H47" s="22">
        <v>0</v>
      </c>
      <c r="I47" s="62" t="s">
        <v>16</v>
      </c>
      <c r="J47" s="25" t="s">
        <v>148</v>
      </c>
      <c r="K47" s="18"/>
    </row>
    <row r="48" spans="1:12" ht="55.5" customHeight="1" x14ac:dyDescent="0.25">
      <c r="A48" s="19">
        <f>A47+1</f>
        <v>40</v>
      </c>
      <c r="B48" s="20" t="s">
        <v>89</v>
      </c>
      <c r="C48" s="33" t="s">
        <v>90</v>
      </c>
      <c r="D48" s="22">
        <v>0</v>
      </c>
      <c r="E48" s="22">
        <v>15000</v>
      </c>
      <c r="F48" s="22">
        <v>15000</v>
      </c>
      <c r="G48" s="22">
        <v>9980</v>
      </c>
      <c r="H48" s="22">
        <v>0</v>
      </c>
      <c r="I48" s="28" t="s">
        <v>91</v>
      </c>
      <c r="J48" s="25" t="s">
        <v>92</v>
      </c>
      <c r="K48" s="18"/>
    </row>
    <row r="49" spans="1:17" ht="46.5" customHeight="1" x14ac:dyDescent="0.25">
      <c r="A49" s="19">
        <f>A48+1</f>
        <v>41</v>
      </c>
      <c r="B49" s="20" t="s">
        <v>149</v>
      </c>
      <c r="C49" s="33"/>
      <c r="D49" s="22">
        <v>0</v>
      </c>
      <c r="E49" s="22">
        <v>0</v>
      </c>
      <c r="F49" s="22">
        <v>10000</v>
      </c>
      <c r="G49" s="22">
        <v>0</v>
      </c>
      <c r="H49" s="22">
        <v>0</v>
      </c>
      <c r="I49" s="28" t="s">
        <v>16</v>
      </c>
      <c r="J49" s="25" t="s">
        <v>150</v>
      </c>
      <c r="K49" s="18"/>
    </row>
    <row r="50" spans="1:17" x14ac:dyDescent="0.25">
      <c r="A50" s="85" t="s">
        <v>93</v>
      </c>
      <c r="B50" s="86"/>
      <c r="C50" s="86"/>
      <c r="D50" s="86"/>
      <c r="E50" s="86"/>
      <c r="F50" s="86"/>
      <c r="G50" s="86"/>
      <c r="H50" s="86"/>
      <c r="I50" s="86"/>
      <c r="J50" s="87"/>
      <c r="K50" s="18"/>
    </row>
    <row r="51" spans="1:17" ht="40.5" x14ac:dyDescent="0.25">
      <c r="A51" s="19">
        <f>A49+1</f>
        <v>42</v>
      </c>
      <c r="B51" s="20" t="s">
        <v>94</v>
      </c>
      <c r="C51" s="33" t="s">
        <v>95</v>
      </c>
      <c r="D51" s="22">
        <v>0</v>
      </c>
      <c r="E51" s="22">
        <v>15000</v>
      </c>
      <c r="F51" s="22">
        <v>15000</v>
      </c>
      <c r="G51" s="22">
        <v>0</v>
      </c>
      <c r="H51" s="22">
        <v>0</v>
      </c>
      <c r="I51" s="62" t="s">
        <v>16</v>
      </c>
      <c r="J51" s="25" t="s">
        <v>96</v>
      </c>
      <c r="K51" s="18"/>
      <c r="L51" s="65"/>
      <c r="M51" s="65"/>
      <c r="N51" s="65"/>
      <c r="O51" s="65"/>
      <c r="P51" s="66"/>
    </row>
    <row r="52" spans="1:17" x14ac:dyDescent="0.25">
      <c r="A52" s="85" t="s">
        <v>97</v>
      </c>
      <c r="B52" s="86"/>
      <c r="C52" s="86"/>
      <c r="D52" s="86"/>
      <c r="E52" s="86"/>
      <c r="F52" s="86"/>
      <c r="G52" s="86"/>
      <c r="H52" s="86"/>
      <c r="I52" s="86"/>
      <c r="J52" s="87"/>
    </row>
    <row r="53" spans="1:17" ht="27" x14ac:dyDescent="0.25">
      <c r="A53" s="34">
        <f>A51+1</f>
        <v>43</v>
      </c>
      <c r="B53" s="67" t="s">
        <v>98</v>
      </c>
      <c r="C53" s="42" t="s">
        <v>99</v>
      </c>
      <c r="D53" s="68">
        <v>0</v>
      </c>
      <c r="E53" s="37">
        <v>5000</v>
      </c>
      <c r="F53" s="37">
        <v>5000</v>
      </c>
      <c r="G53" s="37">
        <v>0</v>
      </c>
      <c r="H53" s="37">
        <v>0</v>
      </c>
      <c r="I53" s="39" t="s">
        <v>53</v>
      </c>
      <c r="J53" s="43" t="s">
        <v>129</v>
      </c>
      <c r="L53" s="26"/>
    </row>
    <row r="54" spans="1:17" ht="54" x14ac:dyDescent="0.25">
      <c r="A54" s="34">
        <f t="shared" ref="A54:A65" si="4">A53+1</f>
        <v>44</v>
      </c>
      <c r="B54" s="35" t="s">
        <v>100</v>
      </c>
      <c r="C54" s="42" t="s">
        <v>101</v>
      </c>
      <c r="D54" s="38">
        <v>0</v>
      </c>
      <c r="E54" s="38">
        <v>75000</v>
      </c>
      <c r="F54" s="69">
        <v>86700</v>
      </c>
      <c r="G54" s="37" t="s">
        <v>102</v>
      </c>
      <c r="H54" s="37">
        <v>0</v>
      </c>
      <c r="I54" s="39" t="s">
        <v>36</v>
      </c>
      <c r="J54" s="43" t="s">
        <v>152</v>
      </c>
      <c r="K54" s="18"/>
    </row>
    <row r="55" spans="1:17" ht="67.5" x14ac:dyDescent="0.25">
      <c r="A55" s="34">
        <f t="shared" si="4"/>
        <v>45</v>
      </c>
      <c r="B55" s="35" t="s">
        <v>139</v>
      </c>
      <c r="C55" s="42" t="s">
        <v>101</v>
      </c>
      <c r="D55" s="38">
        <v>0</v>
      </c>
      <c r="E55" s="38">
        <v>75000</v>
      </c>
      <c r="F55" s="69">
        <v>98695</v>
      </c>
      <c r="G55" s="37">
        <v>0</v>
      </c>
      <c r="H55" s="37">
        <v>0</v>
      </c>
      <c r="I55" s="39" t="s">
        <v>36</v>
      </c>
      <c r="J55" s="43" t="s">
        <v>166</v>
      </c>
      <c r="K55" s="18"/>
    </row>
    <row r="56" spans="1:17" ht="121.5" x14ac:dyDescent="0.25">
      <c r="A56" s="34">
        <f>A55+1</f>
        <v>46</v>
      </c>
      <c r="B56" s="48" t="s">
        <v>103</v>
      </c>
      <c r="C56" s="53" t="s">
        <v>101</v>
      </c>
      <c r="D56" s="38">
        <v>0</v>
      </c>
      <c r="E56" s="38">
        <v>150000</v>
      </c>
      <c r="F56" s="37" t="s">
        <v>167</v>
      </c>
      <c r="G56" s="37">
        <v>21828.1</v>
      </c>
      <c r="H56" s="37" t="s">
        <v>170</v>
      </c>
      <c r="I56" s="39" t="s">
        <v>36</v>
      </c>
      <c r="J56" s="48" t="s">
        <v>169</v>
      </c>
      <c r="K56" s="18"/>
      <c r="M56" s="78"/>
      <c r="N56" s="78"/>
    </row>
    <row r="57" spans="1:17" ht="54" x14ac:dyDescent="0.25">
      <c r="A57" s="19">
        <f t="shared" si="4"/>
        <v>47</v>
      </c>
      <c r="B57" s="20" t="s">
        <v>104</v>
      </c>
      <c r="C57" s="33" t="s">
        <v>101</v>
      </c>
      <c r="D57" s="22">
        <v>0</v>
      </c>
      <c r="E57" s="22">
        <v>20000</v>
      </c>
      <c r="F57" s="22">
        <v>20000</v>
      </c>
      <c r="G57" s="22">
        <v>1082.4000000000001</v>
      </c>
      <c r="H57" s="22">
        <v>0</v>
      </c>
      <c r="I57" s="62" t="s">
        <v>36</v>
      </c>
      <c r="J57" s="25" t="s">
        <v>105</v>
      </c>
      <c r="K57" s="18"/>
      <c r="L57" s="26"/>
    </row>
    <row r="58" spans="1:17" ht="40.5" x14ac:dyDescent="0.25">
      <c r="A58" s="34">
        <f t="shared" si="4"/>
        <v>48</v>
      </c>
      <c r="B58" s="35" t="s">
        <v>106</v>
      </c>
      <c r="C58" s="50" t="s">
        <v>101</v>
      </c>
      <c r="D58" s="46">
        <v>34200</v>
      </c>
      <c r="E58" s="46">
        <v>115000</v>
      </c>
      <c r="F58" s="37">
        <v>115000</v>
      </c>
      <c r="G58" s="37">
        <v>0</v>
      </c>
      <c r="H58" s="37">
        <v>0</v>
      </c>
      <c r="I58" s="39" t="s">
        <v>53</v>
      </c>
      <c r="J58" s="43" t="s">
        <v>107</v>
      </c>
    </row>
    <row r="59" spans="1:17" ht="40.5" x14ac:dyDescent="0.25">
      <c r="A59" s="34">
        <f t="shared" si="4"/>
        <v>49</v>
      </c>
      <c r="B59" s="35" t="s">
        <v>108</v>
      </c>
      <c r="C59" s="50" t="s">
        <v>101</v>
      </c>
      <c r="D59" s="46">
        <v>0</v>
      </c>
      <c r="E59" s="46">
        <v>0</v>
      </c>
      <c r="F59" s="47">
        <v>1890</v>
      </c>
      <c r="G59" s="37">
        <v>1890</v>
      </c>
      <c r="H59" s="37">
        <v>0</v>
      </c>
      <c r="I59" s="54" t="s">
        <v>64</v>
      </c>
      <c r="J59" s="48" t="s">
        <v>109</v>
      </c>
    </row>
    <row r="60" spans="1:17" ht="38.25" customHeight="1" x14ac:dyDescent="0.25">
      <c r="A60" s="92">
        <f t="shared" si="4"/>
        <v>50</v>
      </c>
      <c r="B60" s="94" t="s">
        <v>118</v>
      </c>
      <c r="C60" s="96" t="s">
        <v>101</v>
      </c>
      <c r="D60" s="38">
        <v>0</v>
      </c>
      <c r="E60" s="37">
        <v>3419220</v>
      </c>
      <c r="F60" s="37">
        <v>3419220</v>
      </c>
      <c r="G60" s="37">
        <v>0</v>
      </c>
      <c r="H60" s="76">
        <v>0</v>
      </c>
      <c r="I60" s="90" t="s">
        <v>16</v>
      </c>
      <c r="J60" s="88" t="s">
        <v>145</v>
      </c>
      <c r="K60" s="18"/>
    </row>
    <row r="61" spans="1:17" ht="32.25" customHeight="1" x14ac:dyDescent="0.25">
      <c r="A61" s="93"/>
      <c r="B61" s="95"/>
      <c r="C61" s="97"/>
      <c r="D61" s="38">
        <v>0</v>
      </c>
      <c r="E61" s="37">
        <v>314304</v>
      </c>
      <c r="F61" s="37">
        <v>314304</v>
      </c>
      <c r="G61" s="37">
        <v>0</v>
      </c>
      <c r="H61" s="76">
        <v>0</v>
      </c>
      <c r="I61" s="91"/>
      <c r="J61" s="89"/>
      <c r="K61" s="18"/>
    </row>
    <row r="62" spans="1:17" ht="81" x14ac:dyDescent="0.25">
      <c r="A62" s="34">
        <f>A60+1</f>
        <v>51</v>
      </c>
      <c r="B62" s="45" t="s">
        <v>110</v>
      </c>
      <c r="C62" s="50" t="s">
        <v>101</v>
      </c>
      <c r="D62" s="46">
        <v>0</v>
      </c>
      <c r="E62" s="46">
        <v>0</v>
      </c>
      <c r="F62" s="46">
        <v>204840</v>
      </c>
      <c r="G62" s="46" t="s">
        <v>111</v>
      </c>
      <c r="H62" s="46" t="s">
        <v>140</v>
      </c>
      <c r="I62" s="39" t="s">
        <v>112</v>
      </c>
      <c r="J62" s="48" t="s">
        <v>146</v>
      </c>
      <c r="M62" s="65"/>
      <c r="N62" s="65"/>
      <c r="O62" s="70"/>
      <c r="P62" s="18"/>
      <c r="Q62" s="18"/>
    </row>
    <row r="63" spans="1:17" ht="27" x14ac:dyDescent="0.25">
      <c r="A63" s="19">
        <f t="shared" si="4"/>
        <v>52</v>
      </c>
      <c r="B63" s="20" t="s">
        <v>113</v>
      </c>
      <c r="C63" s="33" t="s">
        <v>101</v>
      </c>
      <c r="D63" s="22">
        <v>0</v>
      </c>
      <c r="E63" s="22">
        <v>15000</v>
      </c>
      <c r="F63" s="22">
        <v>15000</v>
      </c>
      <c r="G63" s="22">
        <v>0</v>
      </c>
      <c r="H63" s="22">
        <v>0</v>
      </c>
      <c r="I63" s="24" t="s">
        <v>16</v>
      </c>
      <c r="J63" s="25" t="s">
        <v>141</v>
      </c>
      <c r="K63" s="18"/>
    </row>
    <row r="64" spans="1:17" ht="107.25" customHeight="1" x14ac:dyDescent="0.25">
      <c r="A64" s="34">
        <f t="shared" si="4"/>
        <v>53</v>
      </c>
      <c r="B64" s="45" t="s">
        <v>114</v>
      </c>
      <c r="C64" s="50" t="s">
        <v>101</v>
      </c>
      <c r="D64" s="46">
        <v>0</v>
      </c>
      <c r="E64" s="46">
        <v>30000</v>
      </c>
      <c r="F64" s="46">
        <v>0</v>
      </c>
      <c r="G64" s="46">
        <v>0</v>
      </c>
      <c r="H64" s="46">
        <v>0</v>
      </c>
      <c r="I64" s="54" t="s">
        <v>64</v>
      </c>
      <c r="J64" s="48" t="s">
        <v>115</v>
      </c>
      <c r="K64" s="18"/>
      <c r="M64" s="65"/>
      <c r="N64" s="65"/>
      <c r="O64" s="70"/>
      <c r="P64" s="18"/>
      <c r="Q64" s="18"/>
    </row>
    <row r="65" spans="1:11" ht="40.5" x14ac:dyDescent="0.25">
      <c r="A65" s="19">
        <f t="shared" si="4"/>
        <v>54</v>
      </c>
      <c r="B65" s="20" t="s">
        <v>151</v>
      </c>
      <c r="C65" s="33" t="s">
        <v>101</v>
      </c>
      <c r="D65" s="22">
        <v>0</v>
      </c>
      <c r="E65" s="22">
        <v>40000</v>
      </c>
      <c r="F65" s="22">
        <v>40000</v>
      </c>
      <c r="G65" s="22">
        <v>0</v>
      </c>
      <c r="H65" s="22">
        <v>0</v>
      </c>
      <c r="I65" s="24" t="s">
        <v>16</v>
      </c>
      <c r="J65" s="25" t="s">
        <v>154</v>
      </c>
      <c r="K65" s="18"/>
    </row>
    <row r="66" spans="1:11" x14ac:dyDescent="0.25">
      <c r="A66" s="85" t="s">
        <v>116</v>
      </c>
      <c r="B66" s="86"/>
      <c r="C66" s="86"/>
      <c r="D66" s="86"/>
      <c r="E66" s="86"/>
      <c r="F66" s="86"/>
      <c r="G66" s="86"/>
      <c r="H66" s="86"/>
      <c r="I66" s="86"/>
      <c r="J66" s="87"/>
    </row>
    <row r="67" spans="1:11" ht="60" customHeight="1" x14ac:dyDescent="0.25">
      <c r="A67" s="19">
        <f>A65+1</f>
        <v>55</v>
      </c>
      <c r="B67" s="20" t="s">
        <v>117</v>
      </c>
      <c r="C67" s="33">
        <v>10</v>
      </c>
      <c r="D67" s="22">
        <v>0</v>
      </c>
      <c r="E67" s="22">
        <v>20000</v>
      </c>
      <c r="F67" s="22">
        <v>20000</v>
      </c>
      <c r="G67" s="22">
        <v>20000</v>
      </c>
      <c r="H67" s="22">
        <v>3487.7</v>
      </c>
      <c r="I67" s="59" t="s">
        <v>64</v>
      </c>
      <c r="J67" s="25" t="s">
        <v>153</v>
      </c>
    </row>
    <row r="68" spans="1:11" s="7" customFormat="1" ht="13.5" x14ac:dyDescent="0.25">
      <c r="A68" s="79"/>
      <c r="B68" s="80"/>
      <c r="C68" s="81"/>
      <c r="D68" s="71">
        <f>SUM(D6:D67)</f>
        <v>531200</v>
      </c>
      <c r="E68" s="71">
        <f>SUM(E6:E67)</f>
        <v>10852991</v>
      </c>
      <c r="F68" s="71">
        <f>SUM(F6:F67)</f>
        <v>12369531</v>
      </c>
      <c r="G68" s="71">
        <f>SUM(G6:G67)</f>
        <v>1300250.27</v>
      </c>
      <c r="H68" s="71">
        <f>SUM(H6:H67)</f>
        <v>1562390.61</v>
      </c>
      <c r="I68" s="79"/>
      <c r="J68" s="81"/>
      <c r="K68" s="72"/>
    </row>
    <row r="71" spans="1:11" x14ac:dyDescent="0.25">
      <c r="G71" s="73"/>
    </row>
    <row r="72" spans="1:11" x14ac:dyDescent="0.25">
      <c r="G72" s="73"/>
    </row>
  </sheetData>
  <mergeCells count="14">
    <mergeCell ref="A68:C68"/>
    <mergeCell ref="I68:J68"/>
    <mergeCell ref="A5:J5"/>
    <mergeCell ref="A14:J14"/>
    <mergeCell ref="A28:J28"/>
    <mergeCell ref="A39:J39"/>
    <mergeCell ref="A50:J50"/>
    <mergeCell ref="A52:J52"/>
    <mergeCell ref="J60:J61"/>
    <mergeCell ref="I60:I61"/>
    <mergeCell ref="A60:A61"/>
    <mergeCell ref="B60:B61"/>
    <mergeCell ref="C60:C61"/>
    <mergeCell ref="A66:J66"/>
  </mergeCells>
  <pageMargins left="0.25" right="0.25" top="0.75" bottom="0.75" header="0.3" footer="0.3"/>
  <pageSetup paperSize="9" orientation="landscape" r:id="rId1"/>
  <ignoredErrors>
    <ignoredError sqref="C9:C13 C31 C33:C36 C41:C48 C37:C3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Odpočet IP 2025 (9.)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Dugovič Jozef</dc:creator>
  <cp:lastModifiedBy>Dugovič Jozef</cp:lastModifiedBy>
  <cp:lastPrinted>2025-09-16T13:45:46Z</cp:lastPrinted>
  <dcterms:created xsi:type="dcterms:W3CDTF">2025-09-04T12:02:24Z</dcterms:created>
  <dcterms:modified xsi:type="dcterms:W3CDTF">2025-09-17T09:27:20Z</dcterms:modified>
</cp:coreProperties>
</file>